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YNCHRONISATION\2018\P7\BTS CG AREP\EXCEL\EVALUATION\"/>
    </mc:Choice>
  </mc:AlternateContent>
  <bookViews>
    <workbookView xWindow="0" yWindow="0" windowWidth="7470" windowHeight="2580" activeTab="1"/>
  </bookViews>
  <sheets>
    <sheet name="Extraction PERSONNEL" sheetId="1" r:id="rId1"/>
    <sheet name="EXTRAIT PERSONNEL" sheetId="3" r:id="rId2"/>
    <sheet name="PARAMETRES" sheetId="2" r:id="rId3"/>
  </sheets>
  <definedNames>
    <definedName name="_xlnm._FilterDatabase" localSheetId="0" hidden="1">'Extraction PERSONNEL'!$A$1:$L$303</definedName>
    <definedName name="_xlnm.Print_Titles" localSheetId="0">'Extraction PERSONNEL'!$1:$1</definedName>
  </definedNames>
  <calcPr calcId="152511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" i="1"/>
  <c r="J4" i="1"/>
  <c r="J5" i="1"/>
  <c r="J6" i="1"/>
  <c r="J7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2" i="1"/>
  <c r="M3" i="1"/>
  <c r="N3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N2" i="1"/>
  <c r="M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2" i="1"/>
</calcChain>
</file>

<file path=xl/sharedStrings.xml><?xml version="1.0" encoding="utf-8"?>
<sst xmlns="http://schemas.openxmlformats.org/spreadsheetml/2006/main" count="3582" uniqueCount="693">
  <si>
    <t>NOM</t>
  </si>
  <si>
    <t>DUBOUCHAUD</t>
  </si>
  <si>
    <t>NADALON</t>
  </si>
  <si>
    <t>FARGE</t>
  </si>
  <si>
    <t>BUCHET</t>
  </si>
  <si>
    <t>BRUN</t>
  </si>
  <si>
    <t>NORMANDIN</t>
  </si>
  <si>
    <t>LAUDEVILLE</t>
  </si>
  <si>
    <t>PEYRAUD</t>
  </si>
  <si>
    <t>DEVILLE</t>
  </si>
  <si>
    <t>CHAIZE</t>
  </si>
  <si>
    <t>DOUCET</t>
  </si>
  <si>
    <t>Ouvrier</t>
  </si>
  <si>
    <t>AUCLAIR</t>
  </si>
  <si>
    <t>LAMY</t>
  </si>
  <si>
    <t>PRESVOST</t>
  </si>
  <si>
    <t>FAYARD</t>
  </si>
  <si>
    <t>ROUANNOUX</t>
  </si>
  <si>
    <t>NESLIAS</t>
  </si>
  <si>
    <t>COUTURAS</t>
  </si>
  <si>
    <t>DAUDET</t>
  </si>
  <si>
    <t>PLUMET</t>
  </si>
  <si>
    <t>GARCIA</t>
  </si>
  <si>
    <t>PEUCH</t>
  </si>
  <si>
    <t>Agent de maîtrise</t>
  </si>
  <si>
    <t>Cadre</t>
  </si>
  <si>
    <t>Employé</t>
  </si>
  <si>
    <t>Statut</t>
  </si>
  <si>
    <t>Sexe</t>
  </si>
  <si>
    <t>H</t>
  </si>
  <si>
    <t>F</t>
  </si>
  <si>
    <t>ABALLAH</t>
  </si>
  <si>
    <t>Farid</t>
  </si>
  <si>
    <t>VAN MADELEM</t>
  </si>
  <si>
    <t>Joris</t>
  </si>
  <si>
    <t>CDI</t>
  </si>
  <si>
    <t>CDD</t>
  </si>
  <si>
    <t>Jacques</t>
  </si>
  <si>
    <t>Antoine</t>
  </si>
  <si>
    <t>Corinne</t>
  </si>
  <si>
    <t>Michel</t>
  </si>
  <si>
    <t>Cyril</t>
  </si>
  <si>
    <t>Renaud</t>
  </si>
  <si>
    <t>Marie</t>
  </si>
  <si>
    <t>Gerard</t>
  </si>
  <si>
    <t>Laetitia</t>
  </si>
  <si>
    <t>Vincent</t>
  </si>
  <si>
    <t>Natacha</t>
  </si>
  <si>
    <t>Laure</t>
  </si>
  <si>
    <t>Eric</t>
  </si>
  <si>
    <t>Paul</t>
  </si>
  <si>
    <t>Philippe</t>
  </si>
  <si>
    <t>Nicolas</t>
  </si>
  <si>
    <t>Sonia</t>
  </si>
  <si>
    <t>Lydie</t>
  </si>
  <si>
    <t>Amandine</t>
  </si>
  <si>
    <t>Victor</t>
  </si>
  <si>
    <t>Aurélie</t>
  </si>
  <si>
    <t>Frédérique</t>
  </si>
  <si>
    <t>Date de naissance</t>
  </si>
  <si>
    <t>Date d'entrée</t>
  </si>
  <si>
    <t>Matricule</t>
  </si>
  <si>
    <t>005</t>
  </si>
  <si>
    <t>010</t>
  </si>
  <si>
    <t>015</t>
  </si>
  <si>
    <t>020</t>
  </si>
  <si>
    <t>025</t>
  </si>
  <si>
    <t>030</t>
  </si>
  <si>
    <t>035</t>
  </si>
  <si>
    <t>040</t>
  </si>
  <si>
    <t>045</t>
  </si>
  <si>
    <t>050</t>
  </si>
  <si>
    <t>055</t>
  </si>
  <si>
    <t>060</t>
  </si>
  <si>
    <t>065</t>
  </si>
  <si>
    <t>070</t>
  </si>
  <si>
    <t>075</t>
  </si>
  <si>
    <t>080</t>
  </si>
  <si>
    <t>085</t>
  </si>
  <si>
    <t>090</t>
  </si>
  <si>
    <t>095</t>
  </si>
  <si>
    <t>007</t>
  </si>
  <si>
    <t>017</t>
  </si>
  <si>
    <t>027</t>
  </si>
  <si>
    <t>037</t>
  </si>
  <si>
    <t>047</t>
  </si>
  <si>
    <t>057</t>
  </si>
  <si>
    <t>067</t>
  </si>
  <si>
    <t>077</t>
  </si>
  <si>
    <t>087</t>
  </si>
  <si>
    <t>097</t>
  </si>
  <si>
    <t>107</t>
  </si>
  <si>
    <t>117</t>
  </si>
  <si>
    <t>127</t>
  </si>
  <si>
    <t>137</t>
  </si>
  <si>
    <t>147</t>
  </si>
  <si>
    <t>157</t>
  </si>
  <si>
    <t>167</t>
  </si>
  <si>
    <t>177</t>
  </si>
  <si>
    <t>187</t>
  </si>
  <si>
    <t>197</t>
  </si>
  <si>
    <t>207</t>
  </si>
  <si>
    <t>217</t>
  </si>
  <si>
    <t>227</t>
  </si>
  <si>
    <t>237</t>
  </si>
  <si>
    <t>247</t>
  </si>
  <si>
    <t>257</t>
  </si>
  <si>
    <t>267</t>
  </si>
  <si>
    <t>277</t>
  </si>
  <si>
    <t>287</t>
  </si>
  <si>
    <t>297</t>
  </si>
  <si>
    <t>307</t>
  </si>
  <si>
    <t>317</t>
  </si>
  <si>
    <t>327</t>
  </si>
  <si>
    <t>337</t>
  </si>
  <si>
    <t>347</t>
  </si>
  <si>
    <t>357</t>
  </si>
  <si>
    <t>367</t>
  </si>
  <si>
    <t>377</t>
  </si>
  <si>
    <t>387</t>
  </si>
  <si>
    <t>397</t>
  </si>
  <si>
    <t>407</t>
  </si>
  <si>
    <t>417</t>
  </si>
  <si>
    <t>427</t>
  </si>
  <si>
    <t>437</t>
  </si>
  <si>
    <t>447</t>
  </si>
  <si>
    <t>457</t>
  </si>
  <si>
    <t>467</t>
  </si>
  <si>
    <t>477</t>
  </si>
  <si>
    <t>487</t>
  </si>
  <si>
    <t>497</t>
  </si>
  <si>
    <t>507</t>
  </si>
  <si>
    <t>517</t>
  </si>
  <si>
    <t>527</t>
  </si>
  <si>
    <t>537</t>
  </si>
  <si>
    <t>547</t>
  </si>
  <si>
    <t>557</t>
  </si>
  <si>
    <t>567</t>
  </si>
  <si>
    <t>577</t>
  </si>
  <si>
    <t>587</t>
  </si>
  <si>
    <t>597</t>
  </si>
  <si>
    <t>607</t>
  </si>
  <si>
    <t>617</t>
  </si>
  <si>
    <t>627</t>
  </si>
  <si>
    <t>637</t>
  </si>
  <si>
    <t>647</t>
  </si>
  <si>
    <t>657</t>
  </si>
  <si>
    <t>667</t>
  </si>
  <si>
    <t>677</t>
  </si>
  <si>
    <t>687</t>
  </si>
  <si>
    <t>697</t>
  </si>
  <si>
    <t>707</t>
  </si>
  <si>
    <t>717</t>
  </si>
  <si>
    <t>727</t>
  </si>
  <si>
    <t>737</t>
  </si>
  <si>
    <t>747</t>
  </si>
  <si>
    <t>757</t>
  </si>
  <si>
    <t>767</t>
  </si>
  <si>
    <t>777</t>
  </si>
  <si>
    <t>787</t>
  </si>
  <si>
    <t>797</t>
  </si>
  <si>
    <t>807</t>
  </si>
  <si>
    <t>817</t>
  </si>
  <si>
    <t>827</t>
  </si>
  <si>
    <t>837</t>
  </si>
  <si>
    <t>847</t>
  </si>
  <si>
    <t>857</t>
  </si>
  <si>
    <t>867</t>
  </si>
  <si>
    <t>877</t>
  </si>
  <si>
    <t>887</t>
  </si>
  <si>
    <t>897</t>
  </si>
  <si>
    <t>907</t>
  </si>
  <si>
    <t>917</t>
  </si>
  <si>
    <t>927</t>
  </si>
  <si>
    <t>937</t>
  </si>
  <si>
    <t>947</t>
  </si>
  <si>
    <t>957</t>
  </si>
  <si>
    <t>967</t>
  </si>
  <si>
    <t>977</t>
  </si>
  <si>
    <t>987</t>
  </si>
  <si>
    <t>997</t>
  </si>
  <si>
    <t>009</t>
  </si>
  <si>
    <t>019</t>
  </si>
  <si>
    <t>029</t>
  </si>
  <si>
    <t>039</t>
  </si>
  <si>
    <t>049</t>
  </si>
  <si>
    <t>059</t>
  </si>
  <si>
    <t>MORET</t>
  </si>
  <si>
    <t>LABBA</t>
  </si>
  <si>
    <t>DORENO</t>
  </si>
  <si>
    <t>CONCALVES</t>
  </si>
  <si>
    <t>MADOUL</t>
  </si>
  <si>
    <t>ROMI</t>
  </si>
  <si>
    <t>JONATHET</t>
  </si>
  <si>
    <t>LE VANNEC</t>
  </si>
  <si>
    <t>COURAUT</t>
  </si>
  <si>
    <t>LORIN</t>
  </si>
  <si>
    <t>DOUBLIN</t>
  </si>
  <si>
    <t>KHEBDA</t>
  </si>
  <si>
    <t>DOND</t>
  </si>
  <si>
    <t>COLOMINE</t>
  </si>
  <si>
    <t>ZONVET</t>
  </si>
  <si>
    <t>BORET</t>
  </si>
  <si>
    <t>COULIET</t>
  </si>
  <si>
    <t>MARIN</t>
  </si>
  <si>
    <t>MARTIN</t>
  </si>
  <si>
    <t>DUPOND</t>
  </si>
  <si>
    <t>COCHA</t>
  </si>
  <si>
    <t>MORY</t>
  </si>
  <si>
    <t>JOVAIL</t>
  </si>
  <si>
    <t>KOLHER</t>
  </si>
  <si>
    <t>DE JANEAU</t>
  </si>
  <si>
    <t>MALVEC</t>
  </si>
  <si>
    <t>COURIN</t>
  </si>
  <si>
    <t>PERINE</t>
  </si>
  <si>
    <t>MOULET</t>
  </si>
  <si>
    <t>MORUCHON</t>
  </si>
  <si>
    <t>ROUTHERAUD</t>
  </si>
  <si>
    <t>JINJAUD</t>
  </si>
  <si>
    <t>CHOUVEAU</t>
  </si>
  <si>
    <t>DE SANTOS</t>
  </si>
  <si>
    <t>KHUN</t>
  </si>
  <si>
    <t>MARIN THOMB</t>
  </si>
  <si>
    <t>LOUIS</t>
  </si>
  <si>
    <t>ROBERT</t>
  </si>
  <si>
    <t>NOUHAUD</t>
  </si>
  <si>
    <t>CORINTA</t>
  </si>
  <si>
    <t>PIERRICK</t>
  </si>
  <si>
    <t>MARKU</t>
  </si>
  <si>
    <t>DOLOSA</t>
  </si>
  <si>
    <t>VIERAO</t>
  </si>
  <si>
    <t>DE LA QUELET</t>
  </si>
  <si>
    <t>BORAND</t>
  </si>
  <si>
    <t>BEYRAND</t>
  </si>
  <si>
    <t>JOUPPE</t>
  </si>
  <si>
    <t>COLTALAUD</t>
  </si>
  <si>
    <t>GRILONET</t>
  </si>
  <si>
    <t>LABDER</t>
  </si>
  <si>
    <t>MARKOUF</t>
  </si>
  <si>
    <t>KIM</t>
  </si>
  <si>
    <t>MARLON</t>
  </si>
  <si>
    <t>JOHNSON</t>
  </si>
  <si>
    <t>PORIN</t>
  </si>
  <si>
    <t>BALIET</t>
  </si>
  <si>
    <t>SANTANA</t>
  </si>
  <si>
    <t>THERIET</t>
  </si>
  <si>
    <t>THIRY</t>
  </si>
  <si>
    <t>VEROLAND</t>
  </si>
  <si>
    <t>VIERO</t>
  </si>
  <si>
    <t>BOUSQUAT</t>
  </si>
  <si>
    <t>BULTET</t>
  </si>
  <si>
    <t>POIRIET</t>
  </si>
  <si>
    <t>GERFAUD</t>
  </si>
  <si>
    <t>GUERIN</t>
  </si>
  <si>
    <t>GUDENTAL</t>
  </si>
  <si>
    <t>BARDAL</t>
  </si>
  <si>
    <t>BOURDET</t>
  </si>
  <si>
    <t>POURET</t>
  </si>
  <si>
    <t>LUDMIN</t>
  </si>
  <si>
    <t>FAUET</t>
  </si>
  <si>
    <t>LOET</t>
  </si>
  <si>
    <t>POURAUD</t>
  </si>
  <si>
    <t>GOUDAUD</t>
  </si>
  <si>
    <t>LOUANET</t>
  </si>
  <si>
    <t>JOULLET</t>
  </si>
  <si>
    <t>JOUNIN</t>
  </si>
  <si>
    <t>GADULET</t>
  </si>
  <si>
    <t>POURUVAT</t>
  </si>
  <si>
    <t>BALUD</t>
  </si>
  <si>
    <t>NAULLET</t>
  </si>
  <si>
    <t>NIRMAUD</t>
  </si>
  <si>
    <t>BALLARD</t>
  </si>
  <si>
    <t>MARINAO</t>
  </si>
  <si>
    <t>BAUDUT</t>
  </si>
  <si>
    <t>VELENT</t>
  </si>
  <si>
    <t>KHAUD</t>
  </si>
  <si>
    <t>AUBARD</t>
  </si>
  <si>
    <t>BURLAUD</t>
  </si>
  <si>
    <t>DUCHAMP</t>
  </si>
  <si>
    <t>DESCHAMP</t>
  </si>
  <si>
    <t>URVAN</t>
  </si>
  <si>
    <t>ROULAUD</t>
  </si>
  <si>
    <t>BURIN</t>
  </si>
  <si>
    <t>PAVARD</t>
  </si>
  <si>
    <t>POULAUD</t>
  </si>
  <si>
    <t>PARLARD</t>
  </si>
  <si>
    <t>MOURET</t>
  </si>
  <si>
    <t>MARAND</t>
  </si>
  <si>
    <t>GUINDEAU</t>
  </si>
  <si>
    <t>GUCHARD</t>
  </si>
  <si>
    <t>CARET</t>
  </si>
  <si>
    <t>COURIVAUD</t>
  </si>
  <si>
    <t>DURESSIEX</t>
  </si>
  <si>
    <t>CLOUP</t>
  </si>
  <si>
    <t>COUVIDON</t>
  </si>
  <si>
    <t>JUFFINAUD</t>
  </si>
  <si>
    <t>PORINVET</t>
  </si>
  <si>
    <t>BOURLIN</t>
  </si>
  <si>
    <t>CHINCHAUD</t>
  </si>
  <si>
    <t>LAUTREC</t>
  </si>
  <si>
    <t>FABERT</t>
  </si>
  <si>
    <t>FUSILLA</t>
  </si>
  <si>
    <t>DUSART</t>
  </si>
  <si>
    <t>DOUMET</t>
  </si>
  <si>
    <t>MANUCHE</t>
  </si>
  <si>
    <t>MOUNET</t>
  </si>
  <si>
    <t>PELET</t>
  </si>
  <si>
    <t>ROUSET</t>
  </si>
  <si>
    <t>OUALLAUD</t>
  </si>
  <si>
    <t>MORICHET</t>
  </si>
  <si>
    <t>MALUD</t>
  </si>
  <si>
    <t>AUDIER</t>
  </si>
  <si>
    <t>FURET</t>
  </si>
  <si>
    <t>SOUCHET</t>
  </si>
  <si>
    <t>PILLET</t>
  </si>
  <si>
    <t>LOUDAN</t>
  </si>
  <si>
    <t>DORIVET</t>
  </si>
  <si>
    <t>BECASSIN</t>
  </si>
  <si>
    <t>POUDRIER</t>
  </si>
  <si>
    <t>VOALLEC</t>
  </si>
  <si>
    <t>HIRIGOYEN</t>
  </si>
  <si>
    <t>ROUMUEUX</t>
  </si>
  <si>
    <t>DELAGE</t>
  </si>
  <si>
    <t>GERAUD</t>
  </si>
  <si>
    <t>JUBERT</t>
  </si>
  <si>
    <t>DOURNET</t>
  </si>
  <si>
    <t>DOORNENBAL</t>
  </si>
  <si>
    <t>CROISILLE</t>
  </si>
  <si>
    <t>CROULIN</t>
  </si>
  <si>
    <t>NUBRAUD</t>
  </si>
  <si>
    <t>NOEPPRAUD</t>
  </si>
  <si>
    <t>BOULUDIN</t>
  </si>
  <si>
    <t>PARISCOT</t>
  </si>
  <si>
    <t>GILIBARD</t>
  </si>
  <si>
    <t>COUFFE</t>
  </si>
  <si>
    <t>NOMIN PASQUET</t>
  </si>
  <si>
    <t>BOULIN</t>
  </si>
  <si>
    <t>FAURE</t>
  </si>
  <si>
    <t>JOUBERT</t>
  </si>
  <si>
    <t>VIENNE</t>
  </si>
  <si>
    <t>MARUSCAUD</t>
  </si>
  <si>
    <t>BOUALEG</t>
  </si>
  <si>
    <t>LIM</t>
  </si>
  <si>
    <t>VAUD</t>
  </si>
  <si>
    <t>DE MANE</t>
  </si>
  <si>
    <t>DEMAINE</t>
  </si>
  <si>
    <t>DUBOUD</t>
  </si>
  <si>
    <t>CUPRESSE</t>
  </si>
  <si>
    <t>PERCOL</t>
  </si>
  <si>
    <t>BORNEA</t>
  </si>
  <si>
    <t>POUBERT</t>
  </si>
  <si>
    <t>GORILLAUD</t>
  </si>
  <si>
    <t>PLANCHON</t>
  </si>
  <si>
    <t>BARRET</t>
  </si>
  <si>
    <t>BOUR</t>
  </si>
  <si>
    <t>VELOUT</t>
  </si>
  <si>
    <t>VARACHAUD</t>
  </si>
  <si>
    <t>DARCUT</t>
  </si>
  <si>
    <t>CHARPENTIER</t>
  </si>
  <si>
    <t>VOLLERC</t>
  </si>
  <si>
    <t>LECLAIR</t>
  </si>
  <si>
    <t>LUBAD</t>
  </si>
  <si>
    <t>BEGEANT</t>
  </si>
  <si>
    <t>BURASSAUD</t>
  </si>
  <si>
    <t>LUPRAUD</t>
  </si>
  <si>
    <t>GOUBERT</t>
  </si>
  <si>
    <t>JONAND</t>
  </si>
  <si>
    <t>VIECELI</t>
  </si>
  <si>
    <t>PONAND</t>
  </si>
  <si>
    <t>BOURICHON</t>
  </si>
  <si>
    <t>FAUCHER</t>
  </si>
  <si>
    <t>FOURET</t>
  </si>
  <si>
    <t>NOMINET</t>
  </si>
  <si>
    <t>LEYMARIE</t>
  </si>
  <si>
    <t>DEMANDI</t>
  </si>
  <si>
    <t>RENAUD</t>
  </si>
  <si>
    <t>RUBAN</t>
  </si>
  <si>
    <t>ROUELLAND</t>
  </si>
  <si>
    <t>ACACHE</t>
  </si>
  <si>
    <t>PLANTEAU</t>
  </si>
  <si>
    <t>CHENET</t>
  </si>
  <si>
    <t>PLATEIX</t>
  </si>
  <si>
    <t>METIOUX</t>
  </si>
  <si>
    <t>AUCHEIN</t>
  </si>
  <si>
    <t>AHAMADI</t>
  </si>
  <si>
    <t>KHALISSO</t>
  </si>
  <si>
    <t>MERZOUK</t>
  </si>
  <si>
    <t>BOULINCHAS</t>
  </si>
  <si>
    <t>BONIN</t>
  </si>
  <si>
    <t>HEINAUD</t>
  </si>
  <si>
    <t>HUBERT</t>
  </si>
  <si>
    <t>DOUMAZIN</t>
  </si>
  <si>
    <t>DURIVAL</t>
  </si>
  <si>
    <t>DUVAL</t>
  </si>
  <si>
    <t>DEVAUD</t>
  </si>
  <si>
    <t>DUVEAUX</t>
  </si>
  <si>
    <t>THORNE</t>
  </si>
  <si>
    <t>THUBERT</t>
  </si>
  <si>
    <t>TAURIN</t>
  </si>
  <si>
    <t>THUBERLAUD</t>
  </si>
  <si>
    <t>TARISO</t>
  </si>
  <si>
    <t>PARAUD</t>
  </si>
  <si>
    <t>PERET</t>
  </si>
  <si>
    <t>PINTEAU</t>
  </si>
  <si>
    <t>PUTEAUX</t>
  </si>
  <si>
    <t>PAVERT</t>
  </si>
  <si>
    <t>POUVARD</t>
  </si>
  <si>
    <t>PUNIER</t>
  </si>
  <si>
    <t>TOUTAN</t>
  </si>
  <si>
    <t>TUBALERT</t>
  </si>
  <si>
    <t>TORIPAL</t>
  </si>
  <si>
    <t>VERLU</t>
  </si>
  <si>
    <t>VARATE</t>
  </si>
  <si>
    <t>VILANDIER</t>
  </si>
  <si>
    <t>VILLET</t>
  </si>
  <si>
    <t>VOIBERT</t>
  </si>
  <si>
    <t>VUTHA</t>
  </si>
  <si>
    <t>VORIN</t>
  </si>
  <si>
    <t>BURLAND</t>
  </si>
  <si>
    <t>BOISSET</t>
  </si>
  <si>
    <t>BURLET</t>
  </si>
  <si>
    <t>BORICHON</t>
  </si>
  <si>
    <t>BULINAUD</t>
  </si>
  <si>
    <t>MOISSARD</t>
  </si>
  <si>
    <t>MOULIN</t>
  </si>
  <si>
    <t>MARTINO</t>
  </si>
  <si>
    <t>BLOCK</t>
  </si>
  <si>
    <t>AURIN</t>
  </si>
  <si>
    <t>ARNAUD</t>
  </si>
  <si>
    <t>AUBERT</t>
  </si>
  <si>
    <t>ANTHE</t>
  </si>
  <si>
    <t>AUTHELIN</t>
  </si>
  <si>
    <t>AUTISSIER</t>
  </si>
  <si>
    <t>CARREAU</t>
  </si>
  <si>
    <t>CARTEAU</t>
  </si>
  <si>
    <t>COURTIN</t>
  </si>
  <si>
    <t>COURTILLA</t>
  </si>
  <si>
    <t>CLUBERT</t>
  </si>
  <si>
    <t>CLON</t>
  </si>
  <si>
    <t>CUBERT</t>
  </si>
  <si>
    <t>CUBERTAFON</t>
  </si>
  <si>
    <t>COUEBERT</t>
  </si>
  <si>
    <t>JIFUF</t>
  </si>
  <si>
    <t>JOULIN</t>
  </si>
  <si>
    <t>GERBAUD</t>
  </si>
  <si>
    <t>GIBERT</t>
  </si>
  <si>
    <t>JEMARD</t>
  </si>
  <si>
    <t>JUMILLARD</t>
  </si>
  <si>
    <t>CLUTET</t>
  </si>
  <si>
    <t>COUDERCHOU</t>
  </si>
  <si>
    <t>COUANARD</t>
  </si>
  <si>
    <t>DORUMIN</t>
  </si>
  <si>
    <t>DUMAIN</t>
  </si>
  <si>
    <t>DUBARD</t>
  </si>
  <si>
    <t>DUBOUTET</t>
  </si>
  <si>
    <t>BOUTER</t>
  </si>
  <si>
    <t>BOUEFFARD</t>
  </si>
  <si>
    <t>BIENNER</t>
  </si>
  <si>
    <t>BOURTALON</t>
  </si>
  <si>
    <t>COUDERT</t>
  </si>
  <si>
    <t>LUEBERT</t>
  </si>
  <si>
    <t>LOUENNARD</t>
  </si>
  <si>
    <t>Maryse</t>
  </si>
  <si>
    <t>Élodie</t>
  </si>
  <si>
    <t>Véronique</t>
  </si>
  <si>
    <t>Christian</t>
  </si>
  <si>
    <t>John</t>
  </si>
  <si>
    <t>Jérôme</t>
  </si>
  <si>
    <t>Laurent</t>
  </si>
  <si>
    <t>Bernard</t>
  </si>
  <si>
    <t>Carlos</t>
  </si>
  <si>
    <t>Lim</t>
  </si>
  <si>
    <t>Stéphane</t>
  </si>
  <si>
    <t>Geoffrey</t>
  </si>
  <si>
    <t>Christophe</t>
  </si>
  <si>
    <t>François</t>
  </si>
  <si>
    <t>Pascal</t>
  </si>
  <si>
    <t>Igor</t>
  </si>
  <si>
    <t>Lebdar</t>
  </si>
  <si>
    <t>Pedro</t>
  </si>
  <si>
    <t>Valério</t>
  </si>
  <si>
    <t>Francis</t>
  </si>
  <si>
    <t>Pierre</t>
  </si>
  <si>
    <t>Doris</t>
  </si>
  <si>
    <t>Safia</t>
  </si>
  <si>
    <t>Martha</t>
  </si>
  <si>
    <t>Leila</t>
  </si>
  <si>
    <t>Ornella</t>
  </si>
  <si>
    <t>Pierce</t>
  </si>
  <si>
    <t>Matthias</t>
  </si>
  <si>
    <t>Guillaume</t>
  </si>
  <si>
    <t>Jean-Michel</t>
  </si>
  <si>
    <t>Salim</t>
  </si>
  <si>
    <t>Vu</t>
  </si>
  <si>
    <t>Peter</t>
  </si>
  <si>
    <t>Barth</t>
  </si>
  <si>
    <t>Pierre-André</t>
  </si>
  <si>
    <t>Xavier</t>
  </si>
  <si>
    <t>Karl</t>
  </si>
  <si>
    <t>Jean-Luc</t>
  </si>
  <si>
    <t>Hervé</t>
  </si>
  <si>
    <t>Stanislas</t>
  </si>
  <si>
    <t>Pierre-Jean</t>
  </si>
  <si>
    <t>Patrice</t>
  </si>
  <si>
    <t>Léon</t>
  </si>
  <si>
    <t>Gilbert</t>
  </si>
  <si>
    <t>Loïc</t>
  </si>
  <si>
    <t>Pierrick</t>
  </si>
  <si>
    <t>Ludovic</t>
  </si>
  <si>
    <t>Luc</t>
  </si>
  <si>
    <t>Estebald</t>
  </si>
  <si>
    <t>Florent</t>
  </si>
  <si>
    <t>Daniel</t>
  </si>
  <si>
    <t>Moustapha</t>
  </si>
  <si>
    <t>Arnaud</t>
  </si>
  <si>
    <t>David</t>
  </si>
  <si>
    <t>Lucio</t>
  </si>
  <si>
    <t>Marcel</t>
  </si>
  <si>
    <t>Valery</t>
  </si>
  <si>
    <t>Patrick</t>
  </si>
  <si>
    <t>Jean</t>
  </si>
  <si>
    <t>Johan</t>
  </si>
  <si>
    <t>Denis</t>
  </si>
  <si>
    <t>Jean-Louis</t>
  </si>
  <si>
    <t>Marc</t>
  </si>
  <si>
    <t>Martine</t>
  </si>
  <si>
    <t>Fabienne</t>
  </si>
  <si>
    <t>Anna</t>
  </si>
  <si>
    <t>Isabelle</t>
  </si>
  <si>
    <t>Christelle</t>
  </si>
  <si>
    <t>Mireille</t>
  </si>
  <si>
    <t>Maria</t>
  </si>
  <si>
    <t>Marianne</t>
  </si>
  <si>
    <t>Magalie</t>
  </si>
  <si>
    <t>Louis</t>
  </si>
  <si>
    <t>Steven</t>
  </si>
  <si>
    <t>Liliane</t>
  </si>
  <si>
    <t>Stéphanie</t>
  </si>
  <si>
    <t>Fatima</t>
  </si>
  <si>
    <t>Margery</t>
  </si>
  <si>
    <t>Mylène</t>
  </si>
  <si>
    <t>Patricia</t>
  </si>
  <si>
    <t>Cédric</t>
  </si>
  <si>
    <t>Julien</t>
  </si>
  <si>
    <t>Alain</t>
  </si>
  <si>
    <t>Maxime</t>
  </si>
  <si>
    <t>Maxens</t>
  </si>
  <si>
    <t>Mathieu</t>
  </si>
  <si>
    <t>Claude</t>
  </si>
  <si>
    <t>Frédéric</t>
  </si>
  <si>
    <t>Aurélien</t>
  </si>
  <si>
    <t>Thierry</t>
  </si>
  <si>
    <t>Jean-Charles</t>
  </si>
  <si>
    <t>Dominique</t>
  </si>
  <si>
    <t>Lucien</t>
  </si>
  <si>
    <t>Sébastien</t>
  </si>
  <si>
    <t>Kévin</t>
  </si>
  <si>
    <t>Hugues</t>
  </si>
  <si>
    <t>Olivier</t>
  </si>
  <si>
    <t>Franck</t>
  </si>
  <si>
    <t>Romaric</t>
  </si>
  <si>
    <t>Romain</t>
  </si>
  <si>
    <t>Alexandre</t>
  </si>
  <si>
    <t>Charlie</t>
  </si>
  <si>
    <t>Charles</t>
  </si>
  <si>
    <t>Willy</t>
  </si>
  <si>
    <t>Adam</t>
  </si>
  <si>
    <t>Gerart</t>
  </si>
  <si>
    <t>Fabien</t>
  </si>
  <si>
    <t>Basile</t>
  </si>
  <si>
    <t>Colin</t>
  </si>
  <si>
    <t>Martial</t>
  </si>
  <si>
    <t>Edouard</t>
  </si>
  <si>
    <t>Benoît</t>
  </si>
  <si>
    <t>Richard</t>
  </si>
  <si>
    <t>Thibault</t>
  </si>
  <si>
    <t>Jean-Christophe</t>
  </si>
  <si>
    <t>Amar</t>
  </si>
  <si>
    <t>Thi-Maï</t>
  </si>
  <si>
    <t>Gaël</t>
  </si>
  <si>
    <t>Jimi</t>
  </si>
  <si>
    <t>Mickaël</t>
  </si>
  <si>
    <t>Charles-Elie</t>
  </si>
  <si>
    <t>Damien</t>
  </si>
  <si>
    <t>Jules</t>
  </si>
  <si>
    <t>Joseph</t>
  </si>
  <si>
    <t>Anthony</t>
  </si>
  <si>
    <t>Grégory</t>
  </si>
  <si>
    <t>Romuald</t>
  </si>
  <si>
    <t>Béchir</t>
  </si>
  <si>
    <t>Bruno</t>
  </si>
  <si>
    <t>Sylvain</t>
  </si>
  <si>
    <t>Fernand</t>
  </si>
  <si>
    <t>Henri</t>
  </si>
  <si>
    <t>Sergueï</t>
  </si>
  <si>
    <t>Gabriel</t>
  </si>
  <si>
    <t>Yves</t>
  </si>
  <si>
    <t>Johann</t>
  </si>
  <si>
    <t>Audry</t>
  </si>
  <si>
    <t>Emmanuel</t>
  </si>
  <si>
    <t>Guy</t>
  </si>
  <si>
    <t>Aubin</t>
  </si>
  <si>
    <t>Joël</t>
  </si>
  <si>
    <t>Yvon</t>
  </si>
  <si>
    <t>Roland</t>
  </si>
  <si>
    <t>Gamal</t>
  </si>
  <si>
    <t>Didier</t>
  </si>
  <si>
    <t>Habib</t>
  </si>
  <si>
    <t>Simon</t>
  </si>
  <si>
    <t>Emile</t>
  </si>
  <si>
    <t>Yvan</t>
  </si>
  <si>
    <t>Medhi</t>
  </si>
  <si>
    <t>Simba</t>
  </si>
  <si>
    <t>Boudjelouli</t>
  </si>
  <si>
    <t>Mohamed</t>
  </si>
  <si>
    <t>Serge</t>
  </si>
  <si>
    <t>Thomas</t>
  </si>
  <si>
    <t>Jean-Jacques</t>
  </si>
  <si>
    <t>Alphonse</t>
  </si>
  <si>
    <t>Jean-Marie</t>
  </si>
  <si>
    <t>Albert</t>
  </si>
  <si>
    <t>Gilles</t>
  </si>
  <si>
    <t>Régis</t>
  </si>
  <si>
    <t>Alexandro</t>
  </si>
  <si>
    <t>Alfred</t>
  </si>
  <si>
    <t>Gérald</t>
  </si>
  <si>
    <t>Jean-Marc</t>
  </si>
  <si>
    <t>Jean-Loup</t>
  </si>
  <si>
    <t>Erwan</t>
  </si>
  <si>
    <t>Jean-Noël</t>
  </si>
  <si>
    <t>Bastien</t>
  </si>
  <si>
    <t>Jacek</t>
  </si>
  <si>
    <t>Adrien</t>
  </si>
  <si>
    <t>Clément</t>
  </si>
  <si>
    <t>André</t>
  </si>
  <si>
    <t>Maurice</t>
  </si>
  <si>
    <t>Armand</t>
  </si>
  <si>
    <t>Georges</t>
  </si>
  <si>
    <t>Julio</t>
  </si>
  <si>
    <t>René</t>
  </si>
  <si>
    <t>Gérard</t>
  </si>
  <si>
    <t>Miguel</t>
  </si>
  <si>
    <t>Jean-Claude</t>
  </si>
  <si>
    <t>Roger</t>
  </si>
  <si>
    <t>Etienne</t>
  </si>
  <si>
    <t>Firmin</t>
  </si>
  <si>
    <t>Dagmar</t>
  </si>
  <si>
    <t>Karim</t>
  </si>
  <si>
    <t>Gaston</t>
  </si>
  <si>
    <t>Baptiste</t>
  </si>
  <si>
    <t>Martin</t>
  </si>
  <si>
    <t>Léonard</t>
  </si>
  <si>
    <t>Smaïl</t>
  </si>
  <si>
    <t>Salem</t>
  </si>
  <si>
    <t>Bertrand</t>
  </si>
  <si>
    <t>07/06/19920</t>
  </si>
  <si>
    <t>12/05/195961</t>
  </si>
  <si>
    <t>PRÉNOM</t>
  </si>
  <si>
    <t>Type de contrat</t>
  </si>
  <si>
    <t>ANCIENNETÉ</t>
  </si>
  <si>
    <t>0</t>
  </si>
  <si>
    <t>5</t>
  </si>
  <si>
    <t>7</t>
  </si>
  <si>
    <t>PRIME ANNUELLE</t>
  </si>
  <si>
    <t>10</t>
  </si>
  <si>
    <t>15</t>
  </si>
  <si>
    <t>Situation familiale</t>
  </si>
  <si>
    <t>enfants à charge</t>
  </si>
  <si>
    <t>CODE SIT FAM</t>
  </si>
  <si>
    <t>SIT FAM</t>
  </si>
  <si>
    <t>marié</t>
  </si>
  <si>
    <t>Pacsé</t>
  </si>
  <si>
    <t>veuf(ve)</t>
  </si>
  <si>
    <t>célibataire</t>
  </si>
  <si>
    <t>ABSENCES JANVIER</t>
  </si>
  <si>
    <t>ABSENCES FEVRIER</t>
  </si>
  <si>
    <t>PRIME ANCIENNETE</t>
  </si>
  <si>
    <t>PRIORITE CP</t>
  </si>
  <si>
    <t>AGE</t>
  </si>
  <si>
    <t>ANCIENNETE</t>
  </si>
  <si>
    <t>type de contrat</t>
  </si>
  <si>
    <t>Age moyen</t>
  </si>
  <si>
    <t>Ancienneté moyenne</t>
  </si>
  <si>
    <t>Salaire moyen</t>
  </si>
  <si>
    <t>Masse salariale</t>
  </si>
  <si>
    <t>Absences JANVIER</t>
  </si>
  <si>
    <t>Absences Février</t>
  </si>
  <si>
    <t>NOMBRE de salariés</t>
  </si>
  <si>
    <t>% du total</t>
  </si>
  <si>
    <t>SALAIRE ANNUEL BRUT</t>
  </si>
  <si>
    <t>STATUT</t>
  </si>
  <si>
    <t>TAUX HORAIRE BRUT</t>
  </si>
  <si>
    <t>HEURES SUPPLEMENTAIRES EFFECTUEES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</si>
</sst>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2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4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0" fillId="4" borderId="1" xfId="0" applyFill="1" applyBorder="1"/>
    <xf numFmtId="0" fontId="0" fillId="4" borderId="1" xfId="0" applyNumberFormat="1" applyFill="1" applyBorder="1" applyAlignment="1">
      <alignment vertical="center"/>
    </xf>
    <xf numFmtId="14" fontId="0" fillId="4" borderId="1" xfId="0" applyNumberFormat="1" applyFill="1" applyBorder="1" applyAlignment="1">
      <alignment vertical="center"/>
    </xf>
    <xf numFmtId="44" fontId="0" fillId="4" borderId="1" xfId="1" applyFont="1" applyFill="1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3"/>
  <sheetViews>
    <sheetView zoomScale="130" zoomScaleNormal="130" zoomScalePageLayoutView="110" workbookViewId="0">
      <selection sqref="A1:IV65536"/>
    </sheetView>
  </sheetViews>
  <sheetFormatPr baseColWidth="10" defaultRowHeight="12.75" x14ac:dyDescent="0.2"/>
  <cols>
    <col min="1" max="1" width="8.140625" style="22" customWidth="1"/>
    <col min="2" max="2" width="13.5703125" style="8" bestFit="1" customWidth="1"/>
    <col min="3" max="3" width="12.85546875" style="8" bestFit="1" customWidth="1"/>
    <col min="4" max="6" width="8.42578125" style="8" customWidth="1"/>
    <col min="7" max="7" width="10.7109375" style="23" customWidth="1"/>
    <col min="8" max="10" width="16.5703125" style="8" customWidth="1"/>
    <col min="11" max="11" width="10.85546875" style="8" customWidth="1"/>
    <col min="12" max="13" width="11.42578125" style="8"/>
    <col min="14" max="14" width="9.140625" style="8" bestFit="1" customWidth="1"/>
    <col min="15" max="29" width="11.42578125" style="8"/>
    <col min="30" max="30" width="10" style="8" bestFit="1" customWidth="1"/>
    <col min="31" max="16384" width="11.42578125" style="8"/>
  </cols>
  <sheetData>
    <row r="1" spans="1:36" ht="34.5" customHeight="1" x14ac:dyDescent="0.2">
      <c r="A1" s="12" t="s">
        <v>61</v>
      </c>
      <c r="B1" s="13" t="s">
        <v>0</v>
      </c>
      <c r="C1" s="13" t="s">
        <v>657</v>
      </c>
      <c r="D1" s="13" t="s">
        <v>28</v>
      </c>
      <c r="E1" s="10" t="s">
        <v>666</v>
      </c>
      <c r="F1" s="10" t="s">
        <v>667</v>
      </c>
      <c r="G1" s="10" t="s">
        <v>59</v>
      </c>
      <c r="H1" s="10" t="s">
        <v>27</v>
      </c>
      <c r="I1" s="10" t="s">
        <v>689</v>
      </c>
      <c r="J1" s="10" t="s">
        <v>692</v>
      </c>
      <c r="K1" s="10" t="s">
        <v>658</v>
      </c>
      <c r="L1" s="10" t="s">
        <v>60</v>
      </c>
      <c r="M1" s="10" t="s">
        <v>674</v>
      </c>
      <c r="N1" s="10" t="s">
        <v>675</v>
      </c>
      <c r="O1" s="10" t="s">
        <v>678</v>
      </c>
      <c r="P1" s="10" t="s">
        <v>679</v>
      </c>
      <c r="Q1" s="10" t="s">
        <v>676</v>
      </c>
      <c r="R1" s="10" t="s">
        <v>677</v>
      </c>
    </row>
    <row r="2" spans="1:36" s="9" customFormat="1" ht="23.25" customHeight="1" x14ac:dyDescent="0.2">
      <c r="A2" s="14">
        <v>550</v>
      </c>
      <c r="B2" s="15" t="s">
        <v>31</v>
      </c>
      <c r="C2" s="15" t="s">
        <v>32</v>
      </c>
      <c r="D2" s="16" t="s">
        <v>29</v>
      </c>
      <c r="E2" s="16" t="str">
        <f ca="1">VLOOKUP(RANDBETWEEN(1,4),PARAMETRES!$D$2:$E$5,2,FALSE)</f>
        <v>célibataire</v>
      </c>
      <c r="F2" s="16">
        <f ca="1">RANDBETWEEN(0,4)</f>
        <v>1</v>
      </c>
      <c r="G2" s="17">
        <v>35045</v>
      </c>
      <c r="H2" s="16" t="s">
        <v>12</v>
      </c>
      <c r="I2" s="18">
        <f>VLOOKUP(H2,PARAMETRES!$A$9:$B$12,2,FALSE)*151.67*12</f>
        <v>17981.995200000001</v>
      </c>
      <c r="J2" s="19">
        <f ca="1">IF(OR(H2="ouvrier",H2="employé"),RANDBETWEEN(0,220),0)</f>
        <v>184</v>
      </c>
      <c r="K2" s="16" t="s">
        <v>35</v>
      </c>
      <c r="L2" s="20">
        <v>42294</v>
      </c>
      <c r="M2" s="21">
        <f ca="1">RANDBETWEEN(0,5)</f>
        <v>1</v>
      </c>
      <c r="N2" s="21">
        <f ca="1">RANDBETWEEN(0,5)</f>
        <v>5</v>
      </c>
      <c r="O2" s="21"/>
      <c r="P2" s="21"/>
      <c r="Q2" s="11"/>
      <c r="R2" s="11"/>
    </row>
    <row r="3" spans="1:36" s="9" customFormat="1" ht="23.25" customHeight="1" x14ac:dyDescent="0.2">
      <c r="A3" s="14" t="s">
        <v>101</v>
      </c>
      <c r="B3" s="15" t="s">
        <v>378</v>
      </c>
      <c r="C3" s="15" t="s">
        <v>607</v>
      </c>
      <c r="D3" s="16" t="s">
        <v>29</v>
      </c>
      <c r="E3" s="16" t="str">
        <f ca="1">VLOOKUP(RANDBETWEEN(1,4),PARAMETRES!$D$2:$E$5,2,FALSE)</f>
        <v>veuf(ve)</v>
      </c>
      <c r="F3" s="16">
        <f t="shared" ref="F3:F66" ca="1" si="0">RANDBETWEEN(0,4)</f>
        <v>1</v>
      </c>
      <c r="G3" s="17">
        <v>28982</v>
      </c>
      <c r="H3" s="16" t="s">
        <v>12</v>
      </c>
      <c r="I3" s="18">
        <f>VLOOKUP(H3,PARAMETRES!$A$9:$B$12,2,FALSE)*151.67*12</f>
        <v>17981.995200000001</v>
      </c>
      <c r="J3" s="19">
        <f t="shared" ref="J3:J66" ca="1" si="1">IF(OR(H3="ouvrier",H3="employé"),RANDBETWEEN(0,220),0)</f>
        <v>150</v>
      </c>
      <c r="K3" s="16" t="s">
        <v>35</v>
      </c>
      <c r="L3" s="20">
        <v>38593</v>
      </c>
      <c r="M3" s="21">
        <f t="shared" ref="M3:N66" ca="1" si="2">RANDBETWEEN(0,5)</f>
        <v>1</v>
      </c>
      <c r="N3" s="21">
        <f t="shared" ca="1" si="2"/>
        <v>1</v>
      </c>
      <c r="O3" s="21"/>
      <c r="P3" s="21"/>
      <c r="Q3" s="11"/>
      <c r="R3" s="11"/>
      <c r="AA3" s="10" t="s">
        <v>27</v>
      </c>
      <c r="AB3" s="10" t="s">
        <v>687</v>
      </c>
      <c r="AC3" s="10" t="s">
        <v>681</v>
      </c>
      <c r="AD3" s="10" t="s">
        <v>682</v>
      </c>
      <c r="AE3" s="10" t="s">
        <v>684</v>
      </c>
      <c r="AF3" s="10" t="s">
        <v>683</v>
      </c>
      <c r="AG3" s="10" t="s">
        <v>685</v>
      </c>
      <c r="AH3" s="10" t="s">
        <v>688</v>
      </c>
      <c r="AI3" s="10" t="s">
        <v>686</v>
      </c>
      <c r="AJ3" s="10" t="s">
        <v>688</v>
      </c>
    </row>
    <row r="4" spans="1:36" s="9" customFormat="1" ht="23.25" customHeight="1" x14ac:dyDescent="0.2">
      <c r="A4" s="14" t="s">
        <v>107</v>
      </c>
      <c r="B4" s="15" t="s">
        <v>384</v>
      </c>
      <c r="C4" s="15" t="s">
        <v>612</v>
      </c>
      <c r="D4" s="16" t="s">
        <v>29</v>
      </c>
      <c r="E4" s="16" t="str">
        <f ca="1">VLOOKUP(RANDBETWEEN(1,4),PARAMETRES!$D$2:$E$5,2,FALSE)</f>
        <v>célibataire</v>
      </c>
      <c r="F4" s="16">
        <f t="shared" ca="1" si="0"/>
        <v>0</v>
      </c>
      <c r="G4" s="17">
        <v>27902</v>
      </c>
      <c r="H4" s="16" t="s">
        <v>12</v>
      </c>
      <c r="I4" s="18">
        <f>VLOOKUP(H4,PARAMETRES!$A$9:$B$12,2,FALSE)*151.67*12</f>
        <v>17981.995200000001</v>
      </c>
      <c r="J4" s="19">
        <f t="shared" ca="1" si="1"/>
        <v>20</v>
      </c>
      <c r="K4" s="16" t="s">
        <v>35</v>
      </c>
      <c r="L4" s="20">
        <v>37416</v>
      </c>
      <c r="M4" s="21">
        <f t="shared" ca="1" si="2"/>
        <v>2</v>
      </c>
      <c r="N4" s="21">
        <f t="shared" ca="1" si="2"/>
        <v>0</v>
      </c>
      <c r="O4" s="21"/>
      <c r="P4" s="21"/>
      <c r="Q4" s="11"/>
      <c r="R4" s="11"/>
      <c r="AA4" s="10" t="s">
        <v>12</v>
      </c>
      <c r="AB4" s="11"/>
      <c r="AC4" s="11"/>
      <c r="AD4" s="11"/>
      <c r="AE4" s="11"/>
      <c r="AF4" s="11"/>
      <c r="AG4" s="11"/>
      <c r="AH4" s="11"/>
      <c r="AI4" s="11"/>
      <c r="AJ4" s="11"/>
    </row>
    <row r="5" spans="1:36" s="9" customFormat="1" ht="23.25" customHeight="1" x14ac:dyDescent="0.2">
      <c r="A5" s="14" t="s">
        <v>154</v>
      </c>
      <c r="B5" s="15" t="s">
        <v>430</v>
      </c>
      <c r="C5" s="15" t="s">
        <v>548</v>
      </c>
      <c r="D5" s="16" t="s">
        <v>29</v>
      </c>
      <c r="E5" s="16" t="str">
        <f ca="1">VLOOKUP(RANDBETWEEN(1,4),PARAMETRES!$D$2:$E$5,2,FALSE)</f>
        <v>marié</v>
      </c>
      <c r="F5" s="16">
        <f t="shared" ca="1" si="0"/>
        <v>1</v>
      </c>
      <c r="G5" s="17">
        <v>23926</v>
      </c>
      <c r="H5" s="16" t="s">
        <v>12</v>
      </c>
      <c r="I5" s="18">
        <f>VLOOKUP(H5,PARAMETRES!$A$9:$B$12,2,FALSE)*151.67*12</f>
        <v>17981.995200000001</v>
      </c>
      <c r="J5" s="19">
        <f t="shared" ca="1" si="1"/>
        <v>59</v>
      </c>
      <c r="K5" s="16" t="s">
        <v>35</v>
      </c>
      <c r="L5" s="20">
        <v>33152</v>
      </c>
      <c r="M5" s="21">
        <f t="shared" ca="1" si="2"/>
        <v>5</v>
      </c>
      <c r="N5" s="21">
        <f t="shared" ca="1" si="2"/>
        <v>0</v>
      </c>
      <c r="O5" s="21"/>
      <c r="P5" s="21"/>
      <c r="Q5" s="11"/>
      <c r="R5" s="11"/>
      <c r="AA5" s="10" t="s">
        <v>24</v>
      </c>
      <c r="AB5" s="11"/>
      <c r="AC5" s="11"/>
      <c r="AD5" s="11"/>
      <c r="AE5" s="11"/>
      <c r="AF5" s="11"/>
      <c r="AG5" s="11"/>
      <c r="AH5" s="11"/>
      <c r="AI5" s="11"/>
      <c r="AJ5" s="11"/>
    </row>
    <row r="6" spans="1:36" s="9" customFormat="1" ht="23.25" customHeight="1" x14ac:dyDescent="0.2">
      <c r="A6" s="14" t="s">
        <v>152</v>
      </c>
      <c r="B6" s="15" t="s">
        <v>428</v>
      </c>
      <c r="C6" s="15" t="s">
        <v>482</v>
      </c>
      <c r="D6" s="16" t="s">
        <v>29</v>
      </c>
      <c r="E6" s="16" t="str">
        <f ca="1">VLOOKUP(RANDBETWEEN(1,4),PARAMETRES!$D$2:$E$5,2,FALSE)</f>
        <v>veuf(ve)</v>
      </c>
      <c r="F6" s="16">
        <f t="shared" ca="1" si="0"/>
        <v>0</v>
      </c>
      <c r="G6" s="17">
        <v>23776</v>
      </c>
      <c r="H6" s="16" t="s">
        <v>12</v>
      </c>
      <c r="I6" s="18">
        <f>VLOOKUP(H6,PARAMETRES!$A$9:$B$12,2,FALSE)*151.67*12</f>
        <v>17981.995200000001</v>
      </c>
      <c r="J6" s="19">
        <f t="shared" ca="1" si="1"/>
        <v>125</v>
      </c>
      <c r="K6" s="16" t="s">
        <v>35</v>
      </c>
      <c r="L6" s="20">
        <v>32812</v>
      </c>
      <c r="M6" s="21">
        <f t="shared" ca="1" si="2"/>
        <v>0</v>
      </c>
      <c r="N6" s="21">
        <f t="shared" ca="1" si="2"/>
        <v>2</v>
      </c>
      <c r="O6" s="21"/>
      <c r="P6" s="21"/>
      <c r="Q6" s="11"/>
      <c r="R6" s="11"/>
      <c r="AA6" s="10" t="s">
        <v>25</v>
      </c>
      <c r="AB6" s="11"/>
      <c r="AC6" s="11"/>
      <c r="AD6" s="11"/>
      <c r="AE6" s="11"/>
      <c r="AF6" s="11"/>
      <c r="AG6" s="11"/>
      <c r="AH6" s="11"/>
      <c r="AI6" s="11"/>
      <c r="AJ6" s="11"/>
    </row>
    <row r="7" spans="1:36" s="9" customFormat="1" ht="23.25" customHeight="1" x14ac:dyDescent="0.2">
      <c r="A7" s="14">
        <v>775</v>
      </c>
      <c r="B7" s="15" t="s">
        <v>276</v>
      </c>
      <c r="C7" s="15" t="s">
        <v>519</v>
      </c>
      <c r="D7" s="16" t="s">
        <v>29</v>
      </c>
      <c r="E7" s="16" t="str">
        <f ca="1">VLOOKUP(RANDBETWEEN(1,4),PARAMETRES!$D$2:$E$5,2,FALSE)</f>
        <v>veuf(ve)</v>
      </c>
      <c r="F7" s="16">
        <f t="shared" ca="1" si="0"/>
        <v>0</v>
      </c>
      <c r="G7" s="17">
        <v>24885</v>
      </c>
      <c r="H7" s="16" t="s">
        <v>24</v>
      </c>
      <c r="I7" s="18">
        <f>VLOOKUP(H7,PARAMETRES!$A$9:$B$12,2,FALSE)*151.67*12</f>
        <v>27300.6</v>
      </c>
      <c r="J7" s="19">
        <f t="shared" ca="1" si="1"/>
        <v>0</v>
      </c>
      <c r="K7" s="16" t="s">
        <v>35</v>
      </c>
      <c r="L7" s="20">
        <v>32063</v>
      </c>
      <c r="M7" s="21">
        <f t="shared" ca="1" si="2"/>
        <v>3</v>
      </c>
      <c r="N7" s="21">
        <f t="shared" ca="1" si="2"/>
        <v>0</v>
      </c>
      <c r="O7" s="21"/>
      <c r="P7" s="21"/>
      <c r="Q7" s="11"/>
      <c r="R7" s="11"/>
      <c r="AA7" s="10" t="s">
        <v>26</v>
      </c>
      <c r="AB7" s="11"/>
      <c r="AC7" s="11"/>
      <c r="AD7" s="11"/>
      <c r="AE7" s="11"/>
      <c r="AF7" s="11"/>
      <c r="AG7" s="11"/>
      <c r="AH7" s="11"/>
      <c r="AI7" s="11"/>
      <c r="AJ7" s="11"/>
    </row>
    <row r="8" spans="1:36" s="9" customFormat="1" ht="23.25" customHeight="1" x14ac:dyDescent="0.2">
      <c r="A8" s="14" t="s">
        <v>153</v>
      </c>
      <c r="B8" s="15" t="s">
        <v>429</v>
      </c>
      <c r="C8" s="15" t="s">
        <v>639</v>
      </c>
      <c r="D8" s="16" t="s">
        <v>29</v>
      </c>
      <c r="E8" s="16" t="str">
        <f ca="1">VLOOKUP(RANDBETWEEN(1,4),PARAMETRES!$D$2:$E$5,2,FALSE)</f>
        <v>veuf(ve)</v>
      </c>
      <c r="F8" s="16">
        <f t="shared" ca="1" si="0"/>
        <v>4</v>
      </c>
      <c r="G8" s="17">
        <v>23851</v>
      </c>
      <c r="H8" s="16" t="s">
        <v>12</v>
      </c>
      <c r="I8" s="18">
        <f>VLOOKUP(H8,PARAMETRES!$A$9:$B$12,2,FALSE)*151.67*12</f>
        <v>17981.995200000001</v>
      </c>
      <c r="J8" s="19">
        <f t="shared" ca="1" si="1"/>
        <v>113</v>
      </c>
      <c r="K8" s="16" t="s">
        <v>35</v>
      </c>
      <c r="L8" s="20">
        <v>32982</v>
      </c>
      <c r="M8" s="21">
        <f t="shared" ca="1" si="2"/>
        <v>0</v>
      </c>
      <c r="N8" s="21">
        <f t="shared" ca="1" si="2"/>
        <v>0</v>
      </c>
      <c r="O8" s="21"/>
      <c r="P8" s="21"/>
      <c r="Q8" s="11"/>
      <c r="R8" s="11"/>
      <c r="AA8" s="8"/>
    </row>
    <row r="9" spans="1:36" s="9" customFormat="1" ht="23.25" customHeight="1" x14ac:dyDescent="0.2">
      <c r="A9" s="14" t="s">
        <v>106</v>
      </c>
      <c r="B9" s="15" t="s">
        <v>383</v>
      </c>
      <c r="C9" s="15" t="s">
        <v>611</v>
      </c>
      <c r="D9" s="16" t="s">
        <v>29</v>
      </c>
      <c r="E9" s="16" t="str">
        <f ca="1">VLOOKUP(RANDBETWEEN(1,4),PARAMETRES!$D$2:$E$5,2,FALSE)</f>
        <v>marié</v>
      </c>
      <c r="F9" s="16">
        <f t="shared" ca="1" si="0"/>
        <v>2</v>
      </c>
      <c r="G9" s="17">
        <v>28082</v>
      </c>
      <c r="H9" s="16" t="s">
        <v>12</v>
      </c>
      <c r="I9" s="18">
        <f>VLOOKUP(H9,PARAMETRES!$A$9:$B$12,2,FALSE)*151.67*12</f>
        <v>17981.995200000001</v>
      </c>
      <c r="J9" s="19">
        <f t="shared" ca="1" si="1"/>
        <v>200</v>
      </c>
      <c r="K9" s="16" t="s">
        <v>35</v>
      </c>
      <c r="L9" s="20">
        <v>37669</v>
      </c>
      <c r="M9" s="21">
        <f t="shared" ca="1" si="2"/>
        <v>2</v>
      </c>
      <c r="N9" s="21">
        <f t="shared" ca="1" si="2"/>
        <v>2</v>
      </c>
      <c r="O9" s="21"/>
      <c r="P9" s="21"/>
      <c r="Q9" s="11"/>
      <c r="R9" s="11"/>
      <c r="AA9" s="10" t="s">
        <v>680</v>
      </c>
      <c r="AB9" s="10" t="s">
        <v>687</v>
      </c>
      <c r="AC9" s="10" t="s">
        <v>681</v>
      </c>
      <c r="AD9" s="10" t="s">
        <v>682</v>
      </c>
      <c r="AE9" s="10" t="s">
        <v>684</v>
      </c>
      <c r="AF9" s="10" t="s">
        <v>683</v>
      </c>
      <c r="AG9" s="10" t="s">
        <v>685</v>
      </c>
      <c r="AH9" s="10" t="s">
        <v>688</v>
      </c>
      <c r="AI9" s="10" t="s">
        <v>686</v>
      </c>
      <c r="AJ9" s="10" t="s">
        <v>688</v>
      </c>
    </row>
    <row r="10" spans="1:36" s="9" customFormat="1" ht="23.25" customHeight="1" x14ac:dyDescent="0.2">
      <c r="A10" s="14">
        <v>490</v>
      </c>
      <c r="B10" s="15" t="s">
        <v>13</v>
      </c>
      <c r="C10" s="15" t="s">
        <v>53</v>
      </c>
      <c r="D10" s="16" t="s">
        <v>30</v>
      </c>
      <c r="E10" s="16" t="str">
        <f ca="1">VLOOKUP(RANDBETWEEN(1,4),PARAMETRES!$D$2:$E$5,2,FALSE)</f>
        <v>marié</v>
      </c>
      <c r="F10" s="16">
        <f t="shared" ca="1" si="0"/>
        <v>1</v>
      </c>
      <c r="G10" s="17">
        <v>30215</v>
      </c>
      <c r="H10" s="16" t="s">
        <v>24</v>
      </c>
      <c r="I10" s="18">
        <f>VLOOKUP(H10,PARAMETRES!$A$9:$B$12,2,FALSE)*151.67*12</f>
        <v>27300.6</v>
      </c>
      <c r="J10" s="19">
        <f t="shared" ca="1" si="1"/>
        <v>0</v>
      </c>
      <c r="K10" s="16" t="s">
        <v>35</v>
      </c>
      <c r="L10" s="20">
        <v>40883</v>
      </c>
      <c r="M10" s="21">
        <f t="shared" ca="1" si="2"/>
        <v>2</v>
      </c>
      <c r="N10" s="21">
        <f t="shared" ca="1" si="2"/>
        <v>3</v>
      </c>
      <c r="O10" s="21"/>
      <c r="P10" s="21"/>
      <c r="Q10" s="11"/>
      <c r="R10" s="11"/>
      <c r="AA10" s="10" t="s">
        <v>35</v>
      </c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s="9" customFormat="1" ht="23.25" customHeight="1" x14ac:dyDescent="0.2">
      <c r="A11" s="14">
        <v>690</v>
      </c>
      <c r="B11" s="15" t="s">
        <v>311</v>
      </c>
      <c r="C11" s="15" t="s">
        <v>557</v>
      </c>
      <c r="D11" s="16" t="s">
        <v>29</v>
      </c>
      <c r="E11" s="16" t="str">
        <f ca="1">VLOOKUP(RANDBETWEEN(1,4),PARAMETRES!$D$2:$E$5,2,FALSE)</f>
        <v>Pacsé</v>
      </c>
      <c r="F11" s="16">
        <f t="shared" ca="1" si="0"/>
        <v>3</v>
      </c>
      <c r="G11" s="17">
        <v>28989</v>
      </c>
      <c r="H11" s="16" t="s">
        <v>12</v>
      </c>
      <c r="I11" s="18">
        <f>VLOOKUP(H11,PARAMETRES!$A$9:$B$12,2,FALSE)*151.67*12</f>
        <v>17981.995200000001</v>
      </c>
      <c r="J11" s="19">
        <f t="shared" ca="1" si="1"/>
        <v>119</v>
      </c>
      <c r="K11" s="16" t="s">
        <v>35</v>
      </c>
      <c r="L11" s="20">
        <v>38635</v>
      </c>
      <c r="M11" s="21">
        <f t="shared" ca="1" si="2"/>
        <v>1</v>
      </c>
      <c r="N11" s="21">
        <f t="shared" ca="1" si="2"/>
        <v>2</v>
      </c>
      <c r="O11" s="21"/>
      <c r="P11" s="21"/>
      <c r="Q11" s="11"/>
      <c r="R11" s="11"/>
      <c r="AA11" s="10" t="s">
        <v>36</v>
      </c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s="9" customFormat="1" ht="23.25" customHeight="1" x14ac:dyDescent="0.2">
      <c r="A12" s="14" t="s">
        <v>151</v>
      </c>
      <c r="B12" s="15" t="s">
        <v>427</v>
      </c>
      <c r="C12" s="15" t="s">
        <v>517</v>
      </c>
      <c r="D12" s="16" t="s">
        <v>29</v>
      </c>
      <c r="E12" s="16" t="str">
        <f ca="1">VLOOKUP(RANDBETWEEN(1,4),PARAMETRES!$D$2:$E$5,2,FALSE)</f>
        <v>célibataire</v>
      </c>
      <c r="F12" s="16">
        <f t="shared" ca="1" si="0"/>
        <v>0</v>
      </c>
      <c r="G12" s="17">
        <v>23701</v>
      </c>
      <c r="H12" s="16" t="s">
        <v>12</v>
      </c>
      <c r="I12" s="18">
        <f>VLOOKUP(H12,PARAMETRES!$A$9:$B$12,2,FALSE)*151.67*12</f>
        <v>17981.995200000001</v>
      </c>
      <c r="J12" s="19">
        <f t="shared" ca="1" si="1"/>
        <v>45</v>
      </c>
      <c r="K12" s="16" t="s">
        <v>35</v>
      </c>
      <c r="L12" s="20">
        <v>32641</v>
      </c>
      <c r="M12" s="21">
        <f t="shared" ca="1" si="2"/>
        <v>3</v>
      </c>
      <c r="N12" s="21">
        <f t="shared" ca="1" si="2"/>
        <v>0</v>
      </c>
      <c r="O12" s="21"/>
      <c r="P12" s="21"/>
      <c r="Q12" s="11"/>
      <c r="R12" s="11"/>
      <c r="AA12" s="8"/>
    </row>
    <row r="13" spans="1:36" s="9" customFormat="1" ht="23.25" customHeight="1" x14ac:dyDescent="0.2">
      <c r="A13" s="14" t="s">
        <v>155</v>
      </c>
      <c r="B13" s="15" t="s">
        <v>431</v>
      </c>
      <c r="C13" s="15" t="s">
        <v>469</v>
      </c>
      <c r="D13" s="16" t="s">
        <v>29</v>
      </c>
      <c r="E13" s="16" t="str">
        <f ca="1">VLOOKUP(RANDBETWEEN(1,4),PARAMETRES!$D$2:$E$5,2,FALSE)</f>
        <v>veuf(ve)</v>
      </c>
      <c r="F13" s="16">
        <f t="shared" ca="1" si="0"/>
        <v>2</v>
      </c>
      <c r="G13" s="17">
        <v>24001</v>
      </c>
      <c r="H13" s="16" t="s">
        <v>12</v>
      </c>
      <c r="I13" s="18">
        <f>VLOOKUP(H13,PARAMETRES!$A$9:$B$12,2,FALSE)*151.67*12</f>
        <v>17981.995200000001</v>
      </c>
      <c r="J13" s="19">
        <f t="shared" ca="1" si="1"/>
        <v>176</v>
      </c>
      <c r="K13" s="16" t="s">
        <v>35</v>
      </c>
      <c r="L13" s="20">
        <v>33621</v>
      </c>
      <c r="M13" s="21">
        <f t="shared" ca="1" si="2"/>
        <v>0</v>
      </c>
      <c r="N13" s="21">
        <f t="shared" ca="1" si="2"/>
        <v>4</v>
      </c>
      <c r="O13" s="21"/>
      <c r="P13" s="21"/>
      <c r="Q13" s="11"/>
      <c r="R13" s="11"/>
      <c r="AA13" s="10" t="s">
        <v>28</v>
      </c>
      <c r="AB13" s="10" t="s">
        <v>687</v>
      </c>
      <c r="AC13" s="10" t="s">
        <v>681</v>
      </c>
      <c r="AD13" s="10" t="s">
        <v>682</v>
      </c>
      <c r="AE13" s="10" t="s">
        <v>684</v>
      </c>
      <c r="AF13" s="10" t="s">
        <v>683</v>
      </c>
      <c r="AG13" s="10" t="s">
        <v>685</v>
      </c>
      <c r="AH13" s="10" t="s">
        <v>688</v>
      </c>
      <c r="AI13" s="10" t="s">
        <v>686</v>
      </c>
      <c r="AJ13" s="10" t="s">
        <v>688</v>
      </c>
    </row>
    <row r="14" spans="1:36" s="9" customFormat="1" ht="23.25" customHeight="1" x14ac:dyDescent="0.2">
      <c r="A14" s="14" t="s">
        <v>156</v>
      </c>
      <c r="B14" s="15" t="s">
        <v>432</v>
      </c>
      <c r="C14" s="15" t="s">
        <v>40</v>
      </c>
      <c r="D14" s="16" t="s">
        <v>29</v>
      </c>
      <c r="E14" s="16" t="str">
        <f ca="1">VLOOKUP(RANDBETWEEN(1,4),PARAMETRES!$D$2:$E$5,2,FALSE)</f>
        <v>célibataire</v>
      </c>
      <c r="F14" s="16">
        <f t="shared" ca="1" si="0"/>
        <v>1</v>
      </c>
      <c r="G14" s="17">
        <v>24076</v>
      </c>
      <c r="H14" s="16" t="s">
        <v>12</v>
      </c>
      <c r="I14" s="18">
        <f>VLOOKUP(H14,PARAMETRES!$A$9:$B$12,2,FALSE)*151.67*12</f>
        <v>17981.995200000001</v>
      </c>
      <c r="J14" s="19">
        <f t="shared" ca="1" si="1"/>
        <v>66</v>
      </c>
      <c r="K14" s="16" t="s">
        <v>35</v>
      </c>
      <c r="L14" s="20">
        <v>33766</v>
      </c>
      <c r="M14" s="21">
        <f t="shared" ca="1" si="2"/>
        <v>4</v>
      </c>
      <c r="N14" s="21">
        <f t="shared" ca="1" si="2"/>
        <v>0</v>
      </c>
      <c r="O14" s="21"/>
      <c r="P14" s="21"/>
      <c r="Q14" s="11"/>
      <c r="R14" s="11"/>
      <c r="AA14" s="10" t="s">
        <v>29</v>
      </c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s="9" customFormat="1" ht="23.25" customHeight="1" x14ac:dyDescent="0.2">
      <c r="A15" s="14">
        <v>445</v>
      </c>
      <c r="B15" s="15" t="s">
        <v>243</v>
      </c>
      <c r="C15" s="15" t="s">
        <v>482</v>
      </c>
      <c r="D15" s="16" t="s">
        <v>29</v>
      </c>
      <c r="E15" s="16" t="str">
        <f ca="1">VLOOKUP(RANDBETWEEN(1,4),PARAMETRES!$D$2:$E$5,2,FALSE)</f>
        <v>Pacsé</v>
      </c>
      <c r="F15" s="16">
        <f t="shared" ca="1" si="0"/>
        <v>2</v>
      </c>
      <c r="G15" s="17">
        <v>33887</v>
      </c>
      <c r="H15" s="16" t="s">
        <v>24</v>
      </c>
      <c r="I15" s="18">
        <f>VLOOKUP(H15,PARAMETRES!$A$9:$B$12,2,FALSE)*151.67*12</f>
        <v>27300.6</v>
      </c>
      <c r="J15" s="19">
        <f t="shared" ca="1" si="1"/>
        <v>0</v>
      </c>
      <c r="K15" s="16" t="s">
        <v>35</v>
      </c>
      <c r="L15" s="20">
        <v>41896</v>
      </c>
      <c r="M15" s="21">
        <f t="shared" ca="1" si="2"/>
        <v>2</v>
      </c>
      <c r="N15" s="21">
        <f t="shared" ca="1" si="2"/>
        <v>1</v>
      </c>
      <c r="O15" s="21"/>
      <c r="P15" s="21"/>
      <c r="Q15" s="11"/>
      <c r="R15" s="11"/>
      <c r="AA15" s="10" t="s">
        <v>30</v>
      </c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s="9" customFormat="1" ht="23.25" customHeight="1" x14ac:dyDescent="0.2">
      <c r="A16" s="14">
        <v>725</v>
      </c>
      <c r="B16" s="15" t="s">
        <v>271</v>
      </c>
      <c r="C16" s="15" t="s">
        <v>515</v>
      </c>
      <c r="D16" s="16" t="s">
        <v>29</v>
      </c>
      <c r="E16" s="16" t="str">
        <f ca="1">VLOOKUP(RANDBETWEEN(1,4),PARAMETRES!$D$2:$E$5,2,FALSE)</f>
        <v>marié</v>
      </c>
      <c r="F16" s="16">
        <f t="shared" ca="1" si="0"/>
        <v>1</v>
      </c>
      <c r="G16" s="17">
        <v>27214</v>
      </c>
      <c r="H16" s="16" t="s">
        <v>24</v>
      </c>
      <c r="I16" s="18">
        <f>VLOOKUP(H16,PARAMETRES!$A$9:$B$12,2,FALSE)*151.67*12</f>
        <v>27300.6</v>
      </c>
      <c r="J16" s="19">
        <f t="shared" ca="1" si="1"/>
        <v>0</v>
      </c>
      <c r="K16" s="16" t="s">
        <v>35</v>
      </c>
      <c r="L16" s="20">
        <v>35467</v>
      </c>
      <c r="M16" s="21">
        <f t="shared" ca="1" si="2"/>
        <v>5</v>
      </c>
      <c r="N16" s="21">
        <f t="shared" ca="1" si="2"/>
        <v>3</v>
      </c>
      <c r="O16" s="21"/>
      <c r="P16" s="21"/>
      <c r="Q16" s="11"/>
      <c r="R16" s="11"/>
    </row>
    <row r="17" spans="1:20" s="9" customFormat="1" ht="23.25" customHeight="1" x14ac:dyDescent="0.2">
      <c r="A17" s="14">
        <v>695</v>
      </c>
      <c r="B17" s="15" t="s">
        <v>268</v>
      </c>
      <c r="C17" s="15" t="s">
        <v>513</v>
      </c>
      <c r="D17" s="16" t="s">
        <v>29</v>
      </c>
      <c r="E17" s="16" t="str">
        <f ca="1">VLOOKUP(RANDBETWEEN(1,4),PARAMETRES!$D$2:$E$5,2,FALSE)</f>
        <v>marié</v>
      </c>
      <c r="F17" s="16">
        <f t="shared" ca="1" si="0"/>
        <v>1</v>
      </c>
      <c r="G17" s="17">
        <v>30199</v>
      </c>
      <c r="H17" s="16" t="s">
        <v>24</v>
      </c>
      <c r="I17" s="18">
        <f>VLOOKUP(H17,PARAMETRES!$A$9:$B$12,2,FALSE)*151.67*12</f>
        <v>27300.6</v>
      </c>
      <c r="J17" s="19">
        <f t="shared" ca="1" si="1"/>
        <v>0</v>
      </c>
      <c r="K17" s="16" t="s">
        <v>35</v>
      </c>
      <c r="L17" s="20">
        <v>38180</v>
      </c>
      <c r="M17" s="21">
        <f t="shared" ca="1" si="2"/>
        <v>3</v>
      </c>
      <c r="N17" s="21">
        <f t="shared" ca="1" si="2"/>
        <v>2</v>
      </c>
      <c r="O17" s="21"/>
      <c r="P17" s="21"/>
      <c r="Q17" s="11"/>
      <c r="R17" s="11"/>
      <c r="T17" s="8"/>
    </row>
    <row r="18" spans="1:20" s="9" customFormat="1" ht="23.25" customHeight="1" x14ac:dyDescent="0.2">
      <c r="A18" s="14">
        <v>565</v>
      </c>
      <c r="B18" s="15" t="s">
        <v>255</v>
      </c>
      <c r="C18" s="15" t="s">
        <v>504</v>
      </c>
      <c r="D18" s="16" t="s">
        <v>29</v>
      </c>
      <c r="E18" s="16" t="str">
        <f ca="1">VLOOKUP(RANDBETWEEN(1,4),PARAMETRES!$D$2:$E$5,2,FALSE)</f>
        <v>veuf(ve)</v>
      </c>
      <c r="F18" s="16">
        <f t="shared" ca="1" si="0"/>
        <v>4</v>
      </c>
      <c r="G18" s="17">
        <v>20701</v>
      </c>
      <c r="H18" s="16" t="s">
        <v>24</v>
      </c>
      <c r="I18" s="18">
        <f>VLOOKUP(H18,PARAMETRES!$A$9:$B$12,2,FALSE)*151.67*12</f>
        <v>27300.6</v>
      </c>
      <c r="J18" s="19">
        <f t="shared" ca="1" si="1"/>
        <v>0</v>
      </c>
      <c r="K18" s="16" t="s">
        <v>35</v>
      </c>
      <c r="L18" s="20">
        <v>29513</v>
      </c>
      <c r="M18" s="21">
        <f t="shared" ca="1" si="2"/>
        <v>2</v>
      </c>
      <c r="N18" s="21">
        <f t="shared" ca="1" si="2"/>
        <v>1</v>
      </c>
      <c r="O18" s="21"/>
      <c r="P18" s="21"/>
      <c r="Q18" s="11"/>
      <c r="R18" s="11"/>
      <c r="T18" s="8"/>
    </row>
    <row r="19" spans="1:20" s="9" customFormat="1" ht="23.25" customHeight="1" x14ac:dyDescent="0.2">
      <c r="A19" s="14" t="s">
        <v>75</v>
      </c>
      <c r="B19" s="15" t="s">
        <v>353</v>
      </c>
      <c r="C19" s="15" t="s">
        <v>467</v>
      </c>
      <c r="D19" s="16" t="s">
        <v>29</v>
      </c>
      <c r="E19" s="16" t="str">
        <f ca="1">VLOOKUP(RANDBETWEEN(1,4),PARAMETRES!$D$2:$E$5,2,FALSE)</f>
        <v>marié</v>
      </c>
      <c r="F19" s="16">
        <f t="shared" ca="1" si="0"/>
        <v>4</v>
      </c>
      <c r="G19" s="17">
        <v>32950</v>
      </c>
      <c r="H19" s="16" t="s">
        <v>12</v>
      </c>
      <c r="I19" s="18">
        <f>VLOOKUP(H19,PARAMETRES!$A$9:$B$12,2,FALSE)*151.67*12</f>
        <v>17981.995200000001</v>
      </c>
      <c r="J19" s="19">
        <f t="shared" ca="1" si="1"/>
        <v>92</v>
      </c>
      <c r="K19" s="16" t="s">
        <v>35</v>
      </c>
      <c r="L19" s="20">
        <v>42185</v>
      </c>
      <c r="M19" s="21">
        <f t="shared" ca="1" si="2"/>
        <v>1</v>
      </c>
      <c r="N19" s="21">
        <f t="shared" ca="1" si="2"/>
        <v>5</v>
      </c>
      <c r="O19" s="21"/>
      <c r="P19" s="21"/>
      <c r="Q19" s="11"/>
      <c r="R19" s="11"/>
      <c r="T19" s="8"/>
    </row>
    <row r="20" spans="1:20" s="9" customFormat="1" ht="23.25" customHeight="1" x14ac:dyDescent="0.2">
      <c r="A20" s="14">
        <v>745</v>
      </c>
      <c r="B20" s="15" t="s">
        <v>273</v>
      </c>
      <c r="C20" s="15" t="s">
        <v>517</v>
      </c>
      <c r="D20" s="16" t="s">
        <v>29</v>
      </c>
      <c r="E20" s="16" t="str">
        <f ca="1">VLOOKUP(RANDBETWEEN(1,4),PARAMETRES!$D$2:$E$5,2,FALSE)</f>
        <v>célibataire</v>
      </c>
      <c r="F20" s="16">
        <f t="shared" ca="1" si="0"/>
        <v>4</v>
      </c>
      <c r="G20" s="17">
        <v>24058</v>
      </c>
      <c r="H20" s="16" t="s">
        <v>24</v>
      </c>
      <c r="I20" s="18">
        <f>VLOOKUP(H20,PARAMETRES!$A$9:$B$12,2,FALSE)*151.67*12</f>
        <v>27300.6</v>
      </c>
      <c r="J20" s="19">
        <f t="shared" ca="1" si="1"/>
        <v>0</v>
      </c>
      <c r="K20" s="16" t="s">
        <v>35</v>
      </c>
      <c r="L20" s="20">
        <v>31388</v>
      </c>
      <c r="M20" s="21">
        <f t="shared" ca="1" si="2"/>
        <v>3</v>
      </c>
      <c r="N20" s="21">
        <f t="shared" ca="1" si="2"/>
        <v>4</v>
      </c>
      <c r="O20" s="21"/>
      <c r="P20" s="21"/>
      <c r="Q20" s="11"/>
      <c r="R20" s="11"/>
      <c r="T20" s="8"/>
    </row>
    <row r="21" spans="1:20" s="9" customFormat="1" ht="23.25" customHeight="1" x14ac:dyDescent="0.2">
      <c r="A21" s="14">
        <v>750</v>
      </c>
      <c r="B21" s="15" t="s">
        <v>317</v>
      </c>
      <c r="C21" s="15" t="s">
        <v>542</v>
      </c>
      <c r="D21" s="16" t="s">
        <v>29</v>
      </c>
      <c r="E21" s="16" t="str">
        <f ca="1">VLOOKUP(RANDBETWEEN(1,4),PARAMETRES!$D$2:$E$5,2,FALSE)</f>
        <v>célibataire</v>
      </c>
      <c r="F21" s="16">
        <f t="shared" ca="1" si="0"/>
        <v>2</v>
      </c>
      <c r="G21" s="17">
        <v>32312</v>
      </c>
      <c r="H21" s="16" t="s">
        <v>12</v>
      </c>
      <c r="I21" s="18">
        <f>VLOOKUP(H21,PARAMETRES!$A$9:$B$12,2,FALSE)*151.67*12</f>
        <v>17981.995200000001</v>
      </c>
      <c r="J21" s="19">
        <f t="shared" ca="1" si="1"/>
        <v>86</v>
      </c>
      <c r="K21" s="16" t="s">
        <v>35</v>
      </c>
      <c r="L21" s="20">
        <v>41780</v>
      </c>
      <c r="M21" s="21">
        <f t="shared" ca="1" si="2"/>
        <v>0</v>
      </c>
      <c r="N21" s="21">
        <f t="shared" ca="1" si="2"/>
        <v>2</v>
      </c>
      <c r="O21" s="21"/>
      <c r="P21" s="21"/>
      <c r="Q21" s="11"/>
      <c r="R21" s="11"/>
      <c r="T21" s="8"/>
    </row>
    <row r="22" spans="1:20" s="9" customFormat="1" ht="23.25" customHeight="1" x14ac:dyDescent="0.2">
      <c r="A22" s="14" t="s">
        <v>84</v>
      </c>
      <c r="B22" s="15" t="s">
        <v>362</v>
      </c>
      <c r="C22" s="15" t="s">
        <v>595</v>
      </c>
      <c r="D22" s="16" t="s">
        <v>29</v>
      </c>
      <c r="E22" s="16" t="str">
        <f ca="1">VLOOKUP(RANDBETWEEN(1,4),PARAMETRES!$D$2:$E$5,2,FALSE)</f>
        <v>Pacsé</v>
      </c>
      <c r="F22" s="16">
        <f t="shared" ca="1" si="0"/>
        <v>4</v>
      </c>
      <c r="G22" s="17">
        <v>28172</v>
      </c>
      <c r="H22" s="16" t="s">
        <v>12</v>
      </c>
      <c r="I22" s="18">
        <f>VLOOKUP(H22,PARAMETRES!$A$9:$B$12,2,FALSE)*151.67*12</f>
        <v>17981.995200000001</v>
      </c>
      <c r="J22" s="19">
        <f t="shared" ca="1" si="1"/>
        <v>7</v>
      </c>
      <c r="K22" s="16" t="s">
        <v>35</v>
      </c>
      <c r="L22" s="20">
        <v>37795</v>
      </c>
      <c r="M22" s="21">
        <f t="shared" ca="1" si="2"/>
        <v>5</v>
      </c>
      <c r="N22" s="21">
        <f t="shared" ca="1" si="2"/>
        <v>3</v>
      </c>
      <c r="O22" s="21"/>
      <c r="P22" s="21"/>
      <c r="Q22" s="11"/>
      <c r="R22" s="11"/>
      <c r="T22" s="8"/>
    </row>
    <row r="23" spans="1:20" s="9" customFormat="1" ht="23.25" customHeight="1" x14ac:dyDescent="0.2">
      <c r="A23" s="14">
        <v>345</v>
      </c>
      <c r="B23" s="15" t="s">
        <v>233</v>
      </c>
      <c r="C23" s="15" t="s">
        <v>482</v>
      </c>
      <c r="D23" s="16" t="s">
        <v>29</v>
      </c>
      <c r="E23" s="16" t="str">
        <f ca="1">VLOOKUP(RANDBETWEEN(1,4),PARAMETRES!$D$2:$E$5,2,FALSE)</f>
        <v>marié</v>
      </c>
      <c r="F23" s="16">
        <f t="shared" ca="1" si="0"/>
        <v>4</v>
      </c>
      <c r="G23" s="17">
        <v>29659</v>
      </c>
      <c r="H23" s="16" t="s">
        <v>25</v>
      </c>
      <c r="I23" s="18">
        <f>VLOOKUP(H23,PARAMETRES!$A$9:$B$12,2,FALSE)*151.67*12</f>
        <v>31850.699999999997</v>
      </c>
      <c r="J23" s="19">
        <f t="shared" ca="1" si="1"/>
        <v>0</v>
      </c>
      <c r="K23" s="16" t="s">
        <v>35</v>
      </c>
      <c r="L23" s="20">
        <v>41204</v>
      </c>
      <c r="M23" s="21">
        <f t="shared" ca="1" si="2"/>
        <v>5</v>
      </c>
      <c r="N23" s="21">
        <f t="shared" ca="1" si="2"/>
        <v>2</v>
      </c>
      <c r="O23" s="21"/>
      <c r="P23" s="21"/>
      <c r="Q23" s="11"/>
      <c r="R23" s="11"/>
      <c r="T23" s="8"/>
    </row>
    <row r="24" spans="1:20" s="9" customFormat="1" ht="23.25" customHeight="1" x14ac:dyDescent="0.2">
      <c r="A24" s="14" t="s">
        <v>182</v>
      </c>
      <c r="B24" s="15" t="s">
        <v>457</v>
      </c>
      <c r="C24" s="15" t="s">
        <v>653</v>
      </c>
      <c r="D24" s="16" t="s">
        <v>29</v>
      </c>
      <c r="E24" s="16" t="str">
        <f ca="1">VLOOKUP(RANDBETWEEN(1,4),PARAMETRES!$D$2:$E$5,2,FALSE)</f>
        <v>Pacsé</v>
      </c>
      <c r="F24" s="16">
        <f t="shared" ca="1" si="0"/>
        <v>3</v>
      </c>
      <c r="G24" s="17">
        <v>26026</v>
      </c>
      <c r="H24" s="16" t="s">
        <v>12</v>
      </c>
      <c r="I24" s="18">
        <f>VLOOKUP(H24,PARAMETRES!$A$9:$B$12,2,FALSE)*151.67*12</f>
        <v>17981.995200000001</v>
      </c>
      <c r="J24" s="19">
        <f t="shared" ca="1" si="1"/>
        <v>195</v>
      </c>
      <c r="K24" s="16" t="s">
        <v>35</v>
      </c>
      <c r="L24" s="20">
        <v>36445</v>
      </c>
      <c r="M24" s="21">
        <f t="shared" ca="1" si="2"/>
        <v>5</v>
      </c>
      <c r="N24" s="21">
        <f t="shared" ca="1" si="2"/>
        <v>4</v>
      </c>
      <c r="O24" s="21"/>
      <c r="P24" s="21"/>
      <c r="Q24" s="11"/>
      <c r="R24" s="11"/>
      <c r="T24" s="8"/>
    </row>
    <row r="25" spans="1:20" s="9" customFormat="1" ht="23.25" customHeight="1" x14ac:dyDescent="0.2">
      <c r="A25" s="14" t="s">
        <v>150</v>
      </c>
      <c r="B25" s="15" t="s">
        <v>426</v>
      </c>
      <c r="C25" s="15" t="s">
        <v>466</v>
      </c>
      <c r="D25" s="16" t="s">
        <v>29</v>
      </c>
      <c r="E25" s="16" t="str">
        <f ca="1">VLOOKUP(RANDBETWEEN(1,4),PARAMETRES!$D$2:$E$5,2,FALSE)</f>
        <v>veuf(ve)</v>
      </c>
      <c r="F25" s="16">
        <f t="shared" ca="1" si="0"/>
        <v>2</v>
      </c>
      <c r="G25" s="17">
        <v>23627</v>
      </c>
      <c r="H25" s="16" t="s">
        <v>12</v>
      </c>
      <c r="I25" s="18">
        <f>VLOOKUP(H25,PARAMETRES!$A$9:$B$12,2,FALSE)*151.67*12</f>
        <v>17981.995200000001</v>
      </c>
      <c r="J25" s="19">
        <f t="shared" ca="1" si="1"/>
        <v>119</v>
      </c>
      <c r="K25" s="16" t="s">
        <v>35</v>
      </c>
      <c r="L25" s="20">
        <v>32472</v>
      </c>
      <c r="M25" s="21">
        <f t="shared" ca="1" si="2"/>
        <v>3</v>
      </c>
      <c r="N25" s="21">
        <f t="shared" ca="1" si="2"/>
        <v>2</v>
      </c>
      <c r="O25" s="21"/>
      <c r="P25" s="21"/>
      <c r="Q25" s="11"/>
      <c r="R25" s="11"/>
      <c r="T25" s="8"/>
    </row>
    <row r="26" spans="1:20" s="9" customFormat="1" ht="23.25" customHeight="1" x14ac:dyDescent="0.2">
      <c r="A26" s="14" t="s">
        <v>143</v>
      </c>
      <c r="B26" s="15" t="s">
        <v>419</v>
      </c>
      <c r="C26" s="15" t="s">
        <v>633</v>
      </c>
      <c r="D26" s="16" t="s">
        <v>29</v>
      </c>
      <c r="E26" s="16" t="str">
        <f ca="1">VLOOKUP(RANDBETWEEN(1,4),PARAMETRES!$D$2:$E$5,2,FALSE)</f>
        <v>marié</v>
      </c>
      <c r="F26" s="16">
        <f t="shared" ca="1" si="0"/>
        <v>0</v>
      </c>
      <c r="G26" s="17">
        <v>28922</v>
      </c>
      <c r="H26" s="16" t="s">
        <v>12</v>
      </c>
      <c r="I26" s="18">
        <f>VLOOKUP(H26,PARAMETRES!$A$9:$B$12,2,FALSE)*151.67*12</f>
        <v>17981.995200000001</v>
      </c>
      <c r="J26" s="19">
        <f t="shared" ca="1" si="1"/>
        <v>142</v>
      </c>
      <c r="K26" s="16" t="s">
        <v>35</v>
      </c>
      <c r="L26" s="20">
        <v>38551</v>
      </c>
      <c r="M26" s="21">
        <f t="shared" ca="1" si="2"/>
        <v>5</v>
      </c>
      <c r="N26" s="21">
        <f t="shared" ca="1" si="2"/>
        <v>2</v>
      </c>
      <c r="O26" s="21"/>
      <c r="P26" s="21"/>
      <c r="Q26" s="11"/>
      <c r="R26" s="11"/>
      <c r="T26" s="8"/>
    </row>
    <row r="27" spans="1:20" s="9" customFormat="1" ht="23.25" customHeight="1" x14ac:dyDescent="0.2">
      <c r="A27" s="14" t="s">
        <v>111</v>
      </c>
      <c r="B27" s="15" t="s">
        <v>388</v>
      </c>
      <c r="C27" s="15" t="s">
        <v>600</v>
      </c>
      <c r="D27" s="16" t="s">
        <v>29</v>
      </c>
      <c r="E27" s="16" t="str">
        <f ca="1">VLOOKUP(RANDBETWEEN(1,4),PARAMETRES!$D$2:$E$5,2,FALSE)</f>
        <v>Pacsé</v>
      </c>
      <c r="F27" s="16">
        <f t="shared" ca="1" si="0"/>
        <v>0</v>
      </c>
      <c r="G27" s="17">
        <v>27182</v>
      </c>
      <c r="H27" s="16" t="s">
        <v>12</v>
      </c>
      <c r="I27" s="18">
        <f>VLOOKUP(H27,PARAMETRES!$A$9:$B$12,2,FALSE)*151.67*12</f>
        <v>17981.995200000001</v>
      </c>
      <c r="J27" s="19">
        <f t="shared" ca="1" si="1"/>
        <v>37</v>
      </c>
      <c r="K27" s="16" t="s">
        <v>35</v>
      </c>
      <c r="L27" s="20">
        <v>37075</v>
      </c>
      <c r="M27" s="21">
        <f t="shared" ca="1" si="2"/>
        <v>2</v>
      </c>
      <c r="N27" s="21">
        <f t="shared" ca="1" si="2"/>
        <v>1</v>
      </c>
      <c r="O27" s="21"/>
      <c r="P27" s="21"/>
      <c r="Q27" s="11"/>
      <c r="R27" s="11"/>
      <c r="T27" s="8"/>
    </row>
    <row r="28" spans="1:20" s="9" customFormat="1" ht="23.25" customHeight="1" x14ac:dyDescent="0.2">
      <c r="A28" s="14">
        <v>335</v>
      </c>
      <c r="B28" s="15" t="s">
        <v>232</v>
      </c>
      <c r="C28" s="15" t="s">
        <v>50</v>
      </c>
      <c r="D28" s="16" t="s">
        <v>29</v>
      </c>
      <c r="E28" s="16" t="str">
        <f ca="1">VLOOKUP(RANDBETWEEN(1,4),PARAMETRES!$D$2:$E$5,2,FALSE)</f>
        <v>marié</v>
      </c>
      <c r="F28" s="16">
        <f t="shared" ca="1" si="0"/>
        <v>1</v>
      </c>
      <c r="G28" s="17">
        <v>23388</v>
      </c>
      <c r="H28" s="16" t="s">
        <v>25</v>
      </c>
      <c r="I28" s="18">
        <f>VLOOKUP(H28,PARAMETRES!$A$9:$B$12,2,FALSE)*151.67*12</f>
        <v>31850.699999999997</v>
      </c>
      <c r="J28" s="19">
        <f t="shared" ca="1" si="1"/>
        <v>0</v>
      </c>
      <c r="K28" s="16" t="s">
        <v>35</v>
      </c>
      <c r="L28" s="20">
        <v>35812</v>
      </c>
      <c r="M28" s="21">
        <f t="shared" ca="1" si="2"/>
        <v>3</v>
      </c>
      <c r="N28" s="21">
        <f t="shared" ca="1" si="2"/>
        <v>2</v>
      </c>
      <c r="O28" s="21"/>
      <c r="P28" s="21"/>
      <c r="Q28" s="11"/>
      <c r="R28" s="11"/>
      <c r="T28" s="8"/>
    </row>
    <row r="29" spans="1:20" s="9" customFormat="1" ht="23.25" customHeight="1" x14ac:dyDescent="0.2">
      <c r="A29" s="14">
        <v>300</v>
      </c>
      <c r="B29" s="15" t="s">
        <v>202</v>
      </c>
      <c r="C29" s="15" t="s">
        <v>525</v>
      </c>
      <c r="D29" s="16" t="s">
        <v>30</v>
      </c>
      <c r="E29" s="16" t="str">
        <f ca="1">VLOOKUP(RANDBETWEEN(1,4),PARAMETRES!$D$2:$E$5,2,FALSE)</f>
        <v>Pacsé</v>
      </c>
      <c r="F29" s="16">
        <f t="shared" ca="1" si="0"/>
        <v>0</v>
      </c>
      <c r="G29" s="17">
        <v>21344</v>
      </c>
      <c r="H29" s="16" t="s">
        <v>26</v>
      </c>
      <c r="I29" s="18">
        <f>VLOOKUP(H29,PARAMETRES!$A$9:$B$12,2,FALSE)*151.67*12</f>
        <v>21840.48</v>
      </c>
      <c r="J29" s="19">
        <f t="shared" ca="1" si="1"/>
        <v>149</v>
      </c>
      <c r="K29" s="16" t="s">
        <v>35</v>
      </c>
      <c r="L29" s="20">
        <v>29651</v>
      </c>
      <c r="M29" s="21">
        <f t="shared" ca="1" si="2"/>
        <v>5</v>
      </c>
      <c r="N29" s="21">
        <f t="shared" ca="1" si="2"/>
        <v>3</v>
      </c>
      <c r="O29" s="21"/>
      <c r="P29" s="21"/>
      <c r="Q29" s="11"/>
      <c r="R29" s="11"/>
      <c r="T29" s="8"/>
    </row>
    <row r="30" spans="1:20" s="9" customFormat="1" ht="23.25" customHeight="1" x14ac:dyDescent="0.2">
      <c r="A30" s="14" t="s">
        <v>145</v>
      </c>
      <c r="B30" s="15" t="s">
        <v>421</v>
      </c>
      <c r="C30" s="15" t="s">
        <v>635</v>
      </c>
      <c r="D30" s="16" t="s">
        <v>29</v>
      </c>
      <c r="E30" s="16" t="str">
        <f ca="1">VLOOKUP(RANDBETWEEN(1,4),PARAMETRES!$D$2:$E$5,2,FALSE)</f>
        <v>veuf(ve)</v>
      </c>
      <c r="F30" s="16">
        <f t="shared" ca="1" si="0"/>
        <v>2</v>
      </c>
      <c r="G30" s="17">
        <v>23251</v>
      </c>
      <c r="H30" s="16" t="s">
        <v>12</v>
      </c>
      <c r="I30" s="18">
        <f>VLOOKUP(H30,PARAMETRES!$A$9:$B$12,2,FALSE)*151.67*12</f>
        <v>17981.995200000001</v>
      </c>
      <c r="J30" s="19">
        <f t="shared" ca="1" si="1"/>
        <v>186</v>
      </c>
      <c r="K30" s="16" t="s">
        <v>35</v>
      </c>
      <c r="L30" s="20">
        <v>30926</v>
      </c>
      <c r="M30" s="21">
        <f t="shared" ca="1" si="2"/>
        <v>5</v>
      </c>
      <c r="N30" s="21">
        <f t="shared" ca="1" si="2"/>
        <v>2</v>
      </c>
      <c r="O30" s="21"/>
      <c r="P30" s="21"/>
      <c r="Q30" s="11"/>
      <c r="R30" s="11"/>
      <c r="T30" s="8"/>
    </row>
    <row r="31" spans="1:20" s="9" customFormat="1" ht="23.25" customHeight="1" x14ac:dyDescent="0.2">
      <c r="A31" s="14" t="s">
        <v>71</v>
      </c>
      <c r="B31" s="15" t="s">
        <v>349</v>
      </c>
      <c r="C31" s="15" t="s">
        <v>585</v>
      </c>
      <c r="D31" s="16" t="s">
        <v>29</v>
      </c>
      <c r="E31" s="16" t="str">
        <f ca="1">VLOOKUP(RANDBETWEEN(1,4),PARAMETRES!$D$2:$E$5,2,FALSE)</f>
        <v>veuf(ve)</v>
      </c>
      <c r="F31" s="16">
        <f t="shared" ca="1" si="0"/>
        <v>4</v>
      </c>
      <c r="G31" s="17">
        <v>33270</v>
      </c>
      <c r="H31" s="16" t="s">
        <v>12</v>
      </c>
      <c r="I31" s="18">
        <f>VLOOKUP(H31,PARAMETRES!$A$9:$B$12,2,FALSE)*151.67*12</f>
        <v>17981.995200000001</v>
      </c>
      <c r="J31" s="19">
        <f t="shared" ca="1" si="1"/>
        <v>95</v>
      </c>
      <c r="K31" s="16" t="s">
        <v>35</v>
      </c>
      <c r="L31" s="20">
        <v>42545</v>
      </c>
      <c r="M31" s="21">
        <f t="shared" ca="1" si="2"/>
        <v>1</v>
      </c>
      <c r="N31" s="21">
        <f t="shared" ca="1" si="2"/>
        <v>0</v>
      </c>
      <c r="O31" s="21"/>
      <c r="P31" s="21"/>
      <c r="Q31" s="11"/>
      <c r="R31" s="11"/>
      <c r="T31" s="8"/>
    </row>
    <row r="32" spans="1:20" s="9" customFormat="1" ht="23.25" customHeight="1" x14ac:dyDescent="0.2">
      <c r="A32" s="14" t="s">
        <v>63</v>
      </c>
      <c r="B32" s="15" t="s">
        <v>341</v>
      </c>
      <c r="C32" s="15" t="s">
        <v>577</v>
      </c>
      <c r="D32" s="16" t="s">
        <v>29</v>
      </c>
      <c r="E32" s="16" t="str">
        <f ca="1">VLOOKUP(RANDBETWEEN(1,4),PARAMETRES!$D$2:$E$5,2,FALSE)</f>
        <v>veuf(ve)</v>
      </c>
      <c r="F32" s="16">
        <f t="shared" ca="1" si="0"/>
        <v>4</v>
      </c>
      <c r="G32" s="17">
        <v>33910</v>
      </c>
      <c r="H32" s="16" t="s">
        <v>12</v>
      </c>
      <c r="I32" s="18">
        <f>VLOOKUP(H32,PARAMETRES!$A$9:$B$12,2,FALSE)*151.67*12</f>
        <v>17981.995200000001</v>
      </c>
      <c r="J32" s="19">
        <f t="shared" ca="1" si="1"/>
        <v>171</v>
      </c>
      <c r="K32" s="16" t="s">
        <v>35</v>
      </c>
      <c r="L32" s="20">
        <v>42477</v>
      </c>
      <c r="M32" s="21">
        <f t="shared" ca="1" si="2"/>
        <v>1</v>
      </c>
      <c r="N32" s="21">
        <f t="shared" ca="1" si="2"/>
        <v>0</v>
      </c>
      <c r="O32" s="21"/>
      <c r="P32" s="21"/>
      <c r="Q32" s="11"/>
      <c r="R32" s="11"/>
      <c r="T32" s="8"/>
    </row>
    <row r="33" spans="1:20" s="9" customFormat="1" ht="23.25" customHeight="1" x14ac:dyDescent="0.2">
      <c r="A33" s="14" t="s">
        <v>181</v>
      </c>
      <c r="B33" s="15" t="s">
        <v>456</v>
      </c>
      <c r="C33" s="15" t="s">
        <v>465</v>
      </c>
      <c r="D33" s="16" t="s">
        <v>29</v>
      </c>
      <c r="E33" s="16" t="str">
        <f ca="1">VLOOKUP(RANDBETWEEN(1,4),PARAMETRES!$D$2:$E$5,2,FALSE)</f>
        <v>veuf(ve)</v>
      </c>
      <c r="F33" s="16">
        <f t="shared" ca="1" si="0"/>
        <v>4</v>
      </c>
      <c r="G33" s="17">
        <v>25951</v>
      </c>
      <c r="H33" s="16" t="s">
        <v>12</v>
      </c>
      <c r="I33" s="18">
        <f>VLOOKUP(H33,PARAMETRES!$A$9:$B$12,2,FALSE)*151.67*12</f>
        <v>17981.995200000001</v>
      </c>
      <c r="J33" s="19">
        <f t="shared" ca="1" si="1"/>
        <v>208</v>
      </c>
      <c r="K33" s="16" t="s">
        <v>35</v>
      </c>
      <c r="L33" s="20">
        <v>36400</v>
      </c>
      <c r="M33" s="21">
        <f t="shared" ca="1" si="2"/>
        <v>0</v>
      </c>
      <c r="N33" s="21">
        <f t="shared" ca="1" si="2"/>
        <v>4</v>
      </c>
      <c r="O33" s="21"/>
      <c r="P33" s="21"/>
      <c r="Q33" s="11"/>
      <c r="R33" s="11"/>
      <c r="T33" s="8"/>
    </row>
    <row r="34" spans="1:20" s="9" customFormat="1" ht="23.25" customHeight="1" x14ac:dyDescent="0.2">
      <c r="A34" s="14">
        <v>940</v>
      </c>
      <c r="B34" s="15" t="s">
        <v>336</v>
      </c>
      <c r="C34" s="15" t="s">
        <v>572</v>
      </c>
      <c r="D34" s="16" t="s">
        <v>29</v>
      </c>
      <c r="E34" s="16" t="str">
        <f ca="1">VLOOKUP(RANDBETWEEN(1,4),PARAMETRES!$D$2:$E$5,2,FALSE)</f>
        <v>marié</v>
      </c>
      <c r="F34" s="16">
        <f t="shared" ca="1" si="0"/>
        <v>3</v>
      </c>
      <c r="G34" s="17">
        <v>32190</v>
      </c>
      <c r="H34" s="16" t="s">
        <v>12</v>
      </c>
      <c r="I34" s="18">
        <f>VLOOKUP(H34,PARAMETRES!$A$9:$B$12,2,FALSE)*151.67*12</f>
        <v>17981.995200000001</v>
      </c>
      <c r="J34" s="19">
        <f t="shared" ca="1" si="1"/>
        <v>43</v>
      </c>
      <c r="K34" s="16" t="s">
        <v>35</v>
      </c>
      <c r="L34" s="20">
        <v>41645</v>
      </c>
      <c r="M34" s="21">
        <f t="shared" ca="1" si="2"/>
        <v>5</v>
      </c>
      <c r="N34" s="21">
        <f t="shared" ca="1" si="2"/>
        <v>0</v>
      </c>
      <c r="O34" s="21"/>
      <c r="P34" s="21"/>
      <c r="Q34" s="11"/>
      <c r="R34" s="11"/>
      <c r="T34" s="8"/>
    </row>
    <row r="35" spans="1:20" s="9" customFormat="1" ht="23.25" customHeight="1" x14ac:dyDescent="0.2">
      <c r="A35" s="14" t="s">
        <v>110</v>
      </c>
      <c r="B35" s="15" t="s">
        <v>387</v>
      </c>
      <c r="C35" s="15" t="s">
        <v>615</v>
      </c>
      <c r="D35" s="16" t="s">
        <v>29</v>
      </c>
      <c r="E35" s="16" t="str">
        <f ca="1">VLOOKUP(RANDBETWEEN(1,4),PARAMETRES!$D$2:$E$5,2,FALSE)</f>
        <v>Pacsé</v>
      </c>
      <c r="F35" s="16">
        <f t="shared" ca="1" si="0"/>
        <v>0</v>
      </c>
      <c r="G35" s="17">
        <v>27362</v>
      </c>
      <c r="H35" s="16" t="s">
        <v>12</v>
      </c>
      <c r="I35" s="18">
        <f>VLOOKUP(H35,PARAMETRES!$A$9:$B$12,2,FALSE)*151.67*12</f>
        <v>17981.995200000001</v>
      </c>
      <c r="J35" s="19">
        <f t="shared" ca="1" si="1"/>
        <v>145</v>
      </c>
      <c r="K35" s="16" t="s">
        <v>35</v>
      </c>
      <c r="L35" s="20">
        <v>37255</v>
      </c>
      <c r="M35" s="21">
        <f t="shared" ca="1" si="2"/>
        <v>1</v>
      </c>
      <c r="N35" s="21">
        <f t="shared" ca="1" si="2"/>
        <v>2</v>
      </c>
      <c r="O35" s="21"/>
      <c r="P35" s="21"/>
      <c r="Q35" s="11"/>
      <c r="R35" s="11"/>
      <c r="T35" s="8"/>
    </row>
    <row r="36" spans="1:20" s="9" customFormat="1" ht="23.25" customHeight="1" x14ac:dyDescent="0.2">
      <c r="A36" s="14">
        <v>890</v>
      </c>
      <c r="B36" s="15" t="s">
        <v>331</v>
      </c>
      <c r="C36" s="15" t="s">
        <v>465</v>
      </c>
      <c r="D36" s="16" t="s">
        <v>29</v>
      </c>
      <c r="E36" s="16" t="str">
        <f ca="1">VLOOKUP(RANDBETWEEN(1,4),PARAMETRES!$D$2:$E$5,2,FALSE)</f>
        <v>marié</v>
      </c>
      <c r="F36" s="16">
        <f t="shared" ca="1" si="0"/>
        <v>2</v>
      </c>
      <c r="G36" s="17">
        <v>23357</v>
      </c>
      <c r="H36" s="16" t="s">
        <v>12</v>
      </c>
      <c r="I36" s="18">
        <f>VLOOKUP(H36,PARAMETRES!$A$9:$B$12,2,FALSE)*151.67*12</f>
        <v>17981.995200000001</v>
      </c>
      <c r="J36" s="19">
        <f t="shared" ca="1" si="1"/>
        <v>178</v>
      </c>
      <c r="K36" s="16" t="s">
        <v>35</v>
      </c>
      <c r="L36" s="20">
        <v>31466</v>
      </c>
      <c r="M36" s="21">
        <f t="shared" ca="1" si="2"/>
        <v>1</v>
      </c>
      <c r="N36" s="21">
        <f t="shared" ca="1" si="2"/>
        <v>4</v>
      </c>
      <c r="O36" s="21"/>
      <c r="P36" s="21"/>
      <c r="Q36" s="11"/>
      <c r="R36" s="11"/>
      <c r="T36" s="8"/>
    </row>
    <row r="37" spans="1:20" s="9" customFormat="1" ht="23.25" customHeight="1" x14ac:dyDescent="0.2">
      <c r="A37" s="14" t="s">
        <v>76</v>
      </c>
      <c r="B37" s="15" t="s">
        <v>354</v>
      </c>
      <c r="C37" s="15" t="s">
        <v>589</v>
      </c>
      <c r="D37" s="16" t="s">
        <v>29</v>
      </c>
      <c r="E37" s="16" t="str">
        <f ca="1">VLOOKUP(RANDBETWEEN(1,4),PARAMETRES!$D$2:$E$5,2,FALSE)</f>
        <v>marié</v>
      </c>
      <c r="F37" s="16">
        <f t="shared" ca="1" si="0"/>
        <v>1</v>
      </c>
      <c r="G37" s="17">
        <v>32870</v>
      </c>
      <c r="H37" s="16" t="s">
        <v>12</v>
      </c>
      <c r="I37" s="18">
        <f>VLOOKUP(H37,PARAMETRES!$A$9:$B$12,2,FALSE)*151.67*12</f>
        <v>17981.995200000001</v>
      </c>
      <c r="J37" s="19">
        <f t="shared" ca="1" si="1"/>
        <v>7</v>
      </c>
      <c r="K37" s="16" t="s">
        <v>35</v>
      </c>
      <c r="L37" s="20">
        <v>42140</v>
      </c>
      <c r="M37" s="21">
        <f t="shared" ca="1" si="2"/>
        <v>5</v>
      </c>
      <c r="N37" s="21">
        <f t="shared" ca="1" si="2"/>
        <v>3</v>
      </c>
      <c r="O37" s="21"/>
      <c r="P37" s="21"/>
      <c r="Q37" s="11"/>
      <c r="R37" s="11"/>
      <c r="T37" s="8"/>
    </row>
    <row r="38" spans="1:20" s="9" customFormat="1" ht="23.25" customHeight="1" x14ac:dyDescent="0.2">
      <c r="A38" s="14">
        <v>575</v>
      </c>
      <c r="B38" s="15" t="s">
        <v>256</v>
      </c>
      <c r="C38" s="15" t="s">
        <v>52</v>
      </c>
      <c r="D38" s="16" t="s">
        <v>29</v>
      </c>
      <c r="E38" s="16" t="str">
        <f ca="1">VLOOKUP(RANDBETWEEN(1,4),PARAMETRES!$D$2:$E$5,2,FALSE)</f>
        <v>célibataire</v>
      </c>
      <c r="F38" s="16">
        <f t="shared" ca="1" si="0"/>
        <v>0</v>
      </c>
      <c r="G38" s="17">
        <v>29934</v>
      </c>
      <c r="H38" s="16" t="s">
        <v>24</v>
      </c>
      <c r="I38" s="18">
        <f>VLOOKUP(H38,PARAMETRES!$A$9:$B$12,2,FALSE)*151.67*12</f>
        <v>27300.6</v>
      </c>
      <c r="J38" s="19">
        <f t="shared" ca="1" si="1"/>
        <v>0</v>
      </c>
      <c r="K38" s="16" t="s">
        <v>35</v>
      </c>
      <c r="L38" s="20">
        <v>37386</v>
      </c>
      <c r="M38" s="21">
        <f t="shared" ca="1" si="2"/>
        <v>1</v>
      </c>
      <c r="N38" s="21">
        <f t="shared" ca="1" si="2"/>
        <v>5</v>
      </c>
      <c r="O38" s="21"/>
      <c r="P38" s="21"/>
      <c r="Q38" s="11"/>
      <c r="R38" s="11"/>
      <c r="T38" s="8"/>
    </row>
    <row r="39" spans="1:20" s="9" customFormat="1" ht="23.25" customHeight="1" x14ac:dyDescent="0.2">
      <c r="A39" s="14" t="s">
        <v>92</v>
      </c>
      <c r="B39" s="15" t="s">
        <v>369</v>
      </c>
      <c r="C39" s="15" t="s">
        <v>601</v>
      </c>
      <c r="D39" s="16" t="s">
        <v>29</v>
      </c>
      <c r="E39" s="16" t="str">
        <f ca="1">VLOOKUP(RANDBETWEEN(1,4),PARAMETRES!$D$2:$E$5,2,FALSE)</f>
        <v>marié</v>
      </c>
      <c r="F39" s="16">
        <f t="shared" ca="1" si="0"/>
        <v>1</v>
      </c>
      <c r="G39" s="17">
        <v>30172</v>
      </c>
      <c r="H39" s="16" t="s">
        <v>12</v>
      </c>
      <c r="I39" s="18">
        <f>VLOOKUP(H39,PARAMETRES!$A$9:$B$12,2,FALSE)*151.67*12</f>
        <v>17981.995200000001</v>
      </c>
      <c r="J39" s="19">
        <f t="shared" ca="1" si="1"/>
        <v>136</v>
      </c>
      <c r="K39" s="16" t="s">
        <v>35</v>
      </c>
      <c r="L39" s="20">
        <v>40370</v>
      </c>
      <c r="M39" s="21">
        <f t="shared" ca="1" si="2"/>
        <v>2</v>
      </c>
      <c r="N39" s="21">
        <f t="shared" ca="1" si="2"/>
        <v>1</v>
      </c>
      <c r="O39" s="21"/>
      <c r="P39" s="21"/>
      <c r="Q39" s="11"/>
      <c r="R39" s="11"/>
      <c r="T39" s="8"/>
    </row>
    <row r="40" spans="1:20" s="9" customFormat="1" ht="23.25" customHeight="1" x14ac:dyDescent="0.2">
      <c r="A40" s="14">
        <v>985</v>
      </c>
      <c r="B40" s="15" t="s">
        <v>297</v>
      </c>
      <c r="C40" s="15" t="s">
        <v>549</v>
      </c>
      <c r="D40" s="16" t="s">
        <v>29</v>
      </c>
      <c r="E40" s="16" t="str">
        <f ca="1">VLOOKUP(RANDBETWEEN(1,4),PARAMETRES!$D$2:$E$5,2,FALSE)</f>
        <v>marié</v>
      </c>
      <c r="F40" s="16">
        <f t="shared" ca="1" si="0"/>
        <v>2</v>
      </c>
      <c r="G40" s="17">
        <v>29720</v>
      </c>
      <c r="H40" s="16" t="s">
        <v>12</v>
      </c>
      <c r="I40" s="18">
        <f>VLOOKUP(H40,PARAMETRES!$A$9:$B$12,2,FALSE)*151.67*12</f>
        <v>17981.995200000001</v>
      </c>
      <c r="J40" s="19">
        <f t="shared" ca="1" si="1"/>
        <v>196</v>
      </c>
      <c r="K40" s="16" t="s">
        <v>35</v>
      </c>
      <c r="L40" s="20">
        <v>39806</v>
      </c>
      <c r="M40" s="21">
        <f t="shared" ca="1" si="2"/>
        <v>1</v>
      </c>
      <c r="N40" s="21">
        <f t="shared" ca="1" si="2"/>
        <v>3</v>
      </c>
      <c r="O40" s="21"/>
      <c r="P40" s="21"/>
      <c r="Q40" s="11"/>
      <c r="R40" s="11"/>
      <c r="T40" s="8"/>
    </row>
    <row r="41" spans="1:20" s="9" customFormat="1" ht="23.25" customHeight="1" x14ac:dyDescent="0.2">
      <c r="A41" s="14" t="s">
        <v>183</v>
      </c>
      <c r="B41" s="15" t="s">
        <v>458</v>
      </c>
      <c r="C41" s="15" t="s">
        <v>481</v>
      </c>
      <c r="D41" s="16" t="s">
        <v>29</v>
      </c>
      <c r="E41" s="16" t="str">
        <f ca="1">VLOOKUP(RANDBETWEEN(1,4),PARAMETRES!$D$2:$E$5,2,FALSE)</f>
        <v>veuf(ve)</v>
      </c>
      <c r="F41" s="16">
        <f t="shared" ca="1" si="0"/>
        <v>2</v>
      </c>
      <c r="G41" s="17">
        <v>26101</v>
      </c>
      <c r="H41" s="16" t="s">
        <v>12</v>
      </c>
      <c r="I41" s="18">
        <f>VLOOKUP(H41,PARAMETRES!$A$9:$B$12,2,FALSE)*151.67*12</f>
        <v>17981.995200000001</v>
      </c>
      <c r="J41" s="19">
        <f t="shared" ca="1" si="1"/>
        <v>203</v>
      </c>
      <c r="K41" s="16" t="s">
        <v>35</v>
      </c>
      <c r="L41" s="20">
        <v>36490</v>
      </c>
      <c r="M41" s="21">
        <f t="shared" ca="1" si="2"/>
        <v>2</v>
      </c>
      <c r="N41" s="21">
        <f t="shared" ca="1" si="2"/>
        <v>2</v>
      </c>
      <c r="O41" s="21"/>
      <c r="P41" s="21"/>
      <c r="Q41" s="11"/>
      <c r="R41" s="11"/>
      <c r="T41" s="8"/>
    </row>
    <row r="42" spans="1:20" s="9" customFormat="1" ht="23.25" customHeight="1" x14ac:dyDescent="0.2">
      <c r="A42" s="14">
        <v>505</v>
      </c>
      <c r="B42" s="15" t="s">
        <v>249</v>
      </c>
      <c r="C42" s="15" t="s">
        <v>499</v>
      </c>
      <c r="D42" s="16" t="s">
        <v>29</v>
      </c>
      <c r="E42" s="16" t="str">
        <f ca="1">VLOOKUP(RANDBETWEEN(1,4),PARAMETRES!$D$2:$E$5,2,FALSE)</f>
        <v>célibataire</v>
      </c>
      <c r="F42" s="16">
        <f t="shared" ca="1" si="0"/>
        <v>0</v>
      </c>
      <c r="G42" s="17">
        <v>27592</v>
      </c>
      <c r="H42" s="16" t="s">
        <v>24</v>
      </c>
      <c r="I42" s="18">
        <f>VLOOKUP(H42,PARAMETRES!$A$9:$B$12,2,FALSE)*151.67*12</f>
        <v>27300.6</v>
      </c>
      <c r="J42" s="19">
        <f t="shared" ca="1" si="1"/>
        <v>0</v>
      </c>
      <c r="K42" s="16" t="s">
        <v>35</v>
      </c>
      <c r="L42" s="20">
        <v>36067</v>
      </c>
      <c r="M42" s="21">
        <f t="shared" ca="1" si="2"/>
        <v>0</v>
      </c>
      <c r="N42" s="21">
        <f t="shared" ca="1" si="2"/>
        <v>4</v>
      </c>
      <c r="O42" s="21"/>
      <c r="P42" s="21"/>
      <c r="Q42" s="11"/>
      <c r="R42" s="11"/>
      <c r="T42" s="8"/>
    </row>
    <row r="43" spans="1:20" s="9" customFormat="1" ht="23.25" customHeight="1" x14ac:dyDescent="0.2">
      <c r="A43" s="14" t="s">
        <v>180</v>
      </c>
      <c r="B43" s="15" t="s">
        <v>455</v>
      </c>
      <c r="C43" s="15" t="s">
        <v>652</v>
      </c>
      <c r="D43" s="16" t="s">
        <v>29</v>
      </c>
      <c r="E43" s="16" t="str">
        <f ca="1">VLOOKUP(RANDBETWEEN(1,4),PARAMETRES!$D$2:$E$5,2,FALSE)</f>
        <v>marié</v>
      </c>
      <c r="F43" s="16">
        <f t="shared" ca="1" si="0"/>
        <v>0</v>
      </c>
      <c r="G43" s="17">
        <v>25876</v>
      </c>
      <c r="H43" s="16" t="s">
        <v>12</v>
      </c>
      <c r="I43" s="18">
        <f>VLOOKUP(H43,PARAMETRES!$A$9:$B$12,2,FALSE)*151.67*12</f>
        <v>17981.995200000001</v>
      </c>
      <c r="J43" s="19">
        <f t="shared" ca="1" si="1"/>
        <v>90</v>
      </c>
      <c r="K43" s="16" t="s">
        <v>35</v>
      </c>
      <c r="L43" s="20">
        <v>36355</v>
      </c>
      <c r="M43" s="21">
        <f t="shared" ca="1" si="2"/>
        <v>0</v>
      </c>
      <c r="N43" s="21">
        <f t="shared" ca="1" si="2"/>
        <v>4</v>
      </c>
      <c r="O43" s="21"/>
      <c r="P43" s="21"/>
      <c r="Q43" s="11"/>
      <c r="R43" s="11"/>
      <c r="T43" s="8"/>
    </row>
    <row r="44" spans="1:20" s="9" customFormat="1" ht="23.25" customHeight="1" x14ac:dyDescent="0.2">
      <c r="A44" s="14">
        <v>340</v>
      </c>
      <c r="B44" s="15" t="s">
        <v>5</v>
      </c>
      <c r="C44" s="15" t="s">
        <v>43</v>
      </c>
      <c r="D44" s="16" t="s">
        <v>30</v>
      </c>
      <c r="E44" s="16" t="str">
        <f ca="1">VLOOKUP(RANDBETWEEN(1,4),PARAMETRES!$D$2:$E$5,2,FALSE)</f>
        <v>marié</v>
      </c>
      <c r="F44" s="16">
        <f t="shared" ca="1" si="0"/>
        <v>0</v>
      </c>
      <c r="G44" s="17">
        <v>25237</v>
      </c>
      <c r="H44" s="16" t="s">
        <v>24</v>
      </c>
      <c r="I44" s="18">
        <f>VLOOKUP(H44,PARAMETRES!$A$9:$B$12,2,FALSE)*151.67*12</f>
        <v>27300.6</v>
      </c>
      <c r="J44" s="19">
        <f t="shared" ca="1" si="1"/>
        <v>0</v>
      </c>
      <c r="K44" s="16" t="s">
        <v>35</v>
      </c>
      <c r="L44" s="20">
        <v>39484</v>
      </c>
      <c r="M44" s="21">
        <f t="shared" ca="1" si="2"/>
        <v>1</v>
      </c>
      <c r="N44" s="21">
        <f t="shared" ca="1" si="2"/>
        <v>1</v>
      </c>
      <c r="O44" s="21"/>
      <c r="P44" s="21"/>
      <c r="Q44" s="11"/>
      <c r="R44" s="11"/>
      <c r="T44" s="8"/>
    </row>
    <row r="45" spans="1:20" s="9" customFormat="1" ht="23.25" customHeight="1" x14ac:dyDescent="0.2">
      <c r="A45" s="14">
        <v>220</v>
      </c>
      <c r="B45" s="15" t="s">
        <v>4</v>
      </c>
      <c r="C45" s="15" t="s">
        <v>57</v>
      </c>
      <c r="D45" s="16" t="s">
        <v>30</v>
      </c>
      <c r="E45" s="16" t="str">
        <f ca="1">VLOOKUP(RANDBETWEEN(1,4),PARAMETRES!$D$2:$E$5,2,FALSE)</f>
        <v>marié</v>
      </c>
      <c r="F45" s="16">
        <f t="shared" ca="1" si="0"/>
        <v>3</v>
      </c>
      <c r="G45" s="17">
        <v>23081</v>
      </c>
      <c r="H45" s="16" t="s">
        <v>25</v>
      </c>
      <c r="I45" s="18">
        <f>VLOOKUP(H45,PARAMETRES!$A$9:$B$12,2,FALSE)*151.67*12</f>
        <v>31850.699999999997</v>
      </c>
      <c r="J45" s="19">
        <f t="shared" ca="1" si="1"/>
        <v>0</v>
      </c>
      <c r="K45" s="16" t="s">
        <v>35</v>
      </c>
      <c r="L45" s="20">
        <v>40668</v>
      </c>
      <c r="M45" s="21">
        <f t="shared" ca="1" si="2"/>
        <v>4</v>
      </c>
      <c r="N45" s="21">
        <f t="shared" ca="1" si="2"/>
        <v>1</v>
      </c>
      <c r="O45" s="21"/>
      <c r="P45" s="21"/>
      <c r="Q45" s="11"/>
      <c r="R45" s="11"/>
      <c r="T45" s="8"/>
    </row>
    <row r="46" spans="1:20" s="9" customFormat="1" ht="23.25" customHeight="1" x14ac:dyDescent="0.2">
      <c r="A46" s="14" t="s">
        <v>146</v>
      </c>
      <c r="B46" s="15" t="s">
        <v>422</v>
      </c>
      <c r="C46" s="15" t="s">
        <v>636</v>
      </c>
      <c r="D46" s="16" t="s">
        <v>29</v>
      </c>
      <c r="E46" s="16" t="str">
        <f ca="1">VLOOKUP(RANDBETWEEN(1,4),PARAMETRES!$D$2:$E$5,2,FALSE)</f>
        <v>veuf(ve)</v>
      </c>
      <c r="F46" s="16">
        <f t="shared" ca="1" si="0"/>
        <v>2</v>
      </c>
      <c r="G46" s="17">
        <v>23326</v>
      </c>
      <c r="H46" s="16" t="s">
        <v>12</v>
      </c>
      <c r="I46" s="18">
        <f>VLOOKUP(H46,PARAMETRES!$A$9:$B$12,2,FALSE)*151.67*12</f>
        <v>17981.995200000001</v>
      </c>
      <c r="J46" s="19">
        <f t="shared" ca="1" si="1"/>
        <v>186</v>
      </c>
      <c r="K46" s="16" t="s">
        <v>35</v>
      </c>
      <c r="L46" s="20">
        <v>31196</v>
      </c>
      <c r="M46" s="21">
        <f t="shared" ca="1" si="2"/>
        <v>1</v>
      </c>
      <c r="N46" s="21">
        <f t="shared" ca="1" si="2"/>
        <v>2</v>
      </c>
      <c r="O46" s="21"/>
      <c r="P46" s="21"/>
      <c r="Q46" s="11"/>
      <c r="R46" s="11"/>
      <c r="T46" s="8"/>
    </row>
    <row r="47" spans="1:20" s="9" customFormat="1" ht="23.25" customHeight="1" x14ac:dyDescent="0.2">
      <c r="A47" s="14">
        <v>515</v>
      </c>
      <c r="B47" s="15" t="s">
        <v>250</v>
      </c>
      <c r="C47" s="15" t="s">
        <v>500</v>
      </c>
      <c r="D47" s="16" t="s">
        <v>29</v>
      </c>
      <c r="E47" s="16" t="str">
        <f ca="1">VLOOKUP(RANDBETWEEN(1,4),PARAMETRES!$D$2:$E$5,2,FALSE)</f>
        <v>Pacsé</v>
      </c>
      <c r="F47" s="16">
        <f t="shared" ca="1" si="0"/>
        <v>2</v>
      </c>
      <c r="G47" s="17">
        <v>27989</v>
      </c>
      <c r="H47" s="16" t="s">
        <v>24</v>
      </c>
      <c r="I47" s="18">
        <f>VLOOKUP(H47,PARAMETRES!$A$9:$B$12,2,FALSE)*151.67*12</f>
        <v>27300.6</v>
      </c>
      <c r="J47" s="19">
        <f t="shared" ca="1" si="1"/>
        <v>0</v>
      </c>
      <c r="K47" s="16" t="s">
        <v>35</v>
      </c>
      <c r="L47" s="20">
        <v>36967</v>
      </c>
      <c r="M47" s="21">
        <f t="shared" ca="1" si="2"/>
        <v>0</v>
      </c>
      <c r="N47" s="21">
        <f t="shared" ca="1" si="2"/>
        <v>0</v>
      </c>
      <c r="O47" s="21"/>
      <c r="P47" s="21"/>
      <c r="Q47" s="11"/>
      <c r="R47" s="11"/>
      <c r="T47" s="8"/>
    </row>
    <row r="48" spans="1:20" s="9" customFormat="1" ht="23.25" customHeight="1" x14ac:dyDescent="0.2">
      <c r="A48" s="14" t="s">
        <v>85</v>
      </c>
      <c r="B48" s="15" t="s">
        <v>363</v>
      </c>
      <c r="C48" s="15" t="s">
        <v>596</v>
      </c>
      <c r="D48" s="16" t="s">
        <v>29</v>
      </c>
      <c r="E48" s="16" t="str">
        <f ca="1">VLOOKUP(RANDBETWEEN(1,4),PARAMETRES!$D$2:$E$5,2,FALSE)</f>
        <v>veuf(ve)</v>
      </c>
      <c r="F48" s="16">
        <f t="shared" ca="1" si="0"/>
        <v>2</v>
      </c>
      <c r="G48" s="17">
        <v>28422</v>
      </c>
      <c r="H48" s="16" t="s">
        <v>12</v>
      </c>
      <c r="I48" s="18">
        <f>VLOOKUP(H48,PARAMETRES!$A$9:$B$12,2,FALSE)*151.67*12</f>
        <v>17981.995200000001</v>
      </c>
      <c r="J48" s="19">
        <f t="shared" ca="1" si="1"/>
        <v>90</v>
      </c>
      <c r="K48" s="16" t="s">
        <v>35</v>
      </c>
      <c r="L48" s="20">
        <v>38005</v>
      </c>
      <c r="M48" s="21">
        <f t="shared" ca="1" si="2"/>
        <v>4</v>
      </c>
      <c r="N48" s="21">
        <f t="shared" ca="1" si="2"/>
        <v>4</v>
      </c>
      <c r="O48" s="21"/>
      <c r="P48" s="21"/>
      <c r="Q48" s="11"/>
      <c r="R48" s="11"/>
      <c r="T48" s="8"/>
    </row>
    <row r="49" spans="1:20" s="9" customFormat="1" ht="23.25" customHeight="1" x14ac:dyDescent="0.2">
      <c r="A49" s="14">
        <v>835</v>
      </c>
      <c r="B49" s="15" t="s">
        <v>282</v>
      </c>
      <c r="C49" s="15" t="s">
        <v>508</v>
      </c>
      <c r="D49" s="16" t="s">
        <v>29</v>
      </c>
      <c r="E49" s="16" t="str">
        <f ca="1">VLOOKUP(RANDBETWEEN(1,4),PARAMETRES!$D$2:$E$5,2,FALSE)</f>
        <v>veuf(ve)</v>
      </c>
      <c r="F49" s="16">
        <f t="shared" ca="1" si="0"/>
        <v>2</v>
      </c>
      <c r="G49" s="17">
        <v>31899</v>
      </c>
      <c r="H49" s="16" t="s">
        <v>26</v>
      </c>
      <c r="I49" s="18">
        <f>VLOOKUP(H49,PARAMETRES!$A$9:$B$12,2,FALSE)*151.67*12</f>
        <v>21840.48</v>
      </c>
      <c r="J49" s="19">
        <f t="shared" ca="1" si="1"/>
        <v>22</v>
      </c>
      <c r="K49" s="16" t="s">
        <v>35</v>
      </c>
      <c r="L49" s="20">
        <v>41381</v>
      </c>
      <c r="M49" s="21">
        <f t="shared" ca="1" si="2"/>
        <v>5</v>
      </c>
      <c r="N49" s="21">
        <f t="shared" ca="1" si="2"/>
        <v>1</v>
      </c>
      <c r="O49" s="21"/>
      <c r="P49" s="21"/>
      <c r="Q49" s="11"/>
      <c r="R49" s="11"/>
      <c r="T49" s="8"/>
    </row>
    <row r="50" spans="1:20" s="9" customFormat="1" ht="23.25" customHeight="1" x14ac:dyDescent="0.2">
      <c r="A50" s="14" t="s">
        <v>142</v>
      </c>
      <c r="B50" s="15" t="s">
        <v>418</v>
      </c>
      <c r="C50" s="15" t="s">
        <v>553</v>
      </c>
      <c r="D50" s="16" t="s">
        <v>29</v>
      </c>
      <c r="E50" s="16" t="str">
        <f ca="1">VLOOKUP(RANDBETWEEN(1,4),PARAMETRES!$D$2:$E$5,2,FALSE)</f>
        <v>marié</v>
      </c>
      <c r="F50" s="16">
        <f t="shared" ca="1" si="0"/>
        <v>2</v>
      </c>
      <c r="G50" s="17">
        <v>28852</v>
      </c>
      <c r="H50" s="16" t="s">
        <v>12</v>
      </c>
      <c r="I50" s="18">
        <f>VLOOKUP(H50,PARAMETRES!$A$9:$B$12,2,FALSE)*151.67*12</f>
        <v>17981.995200000001</v>
      </c>
      <c r="J50" s="19">
        <f t="shared" ca="1" si="1"/>
        <v>85</v>
      </c>
      <c r="K50" s="16" t="s">
        <v>35</v>
      </c>
      <c r="L50" s="20">
        <v>38467</v>
      </c>
      <c r="M50" s="21">
        <f t="shared" ca="1" si="2"/>
        <v>5</v>
      </c>
      <c r="N50" s="21">
        <f t="shared" ca="1" si="2"/>
        <v>2</v>
      </c>
      <c r="O50" s="21"/>
      <c r="P50" s="21"/>
      <c r="Q50" s="11"/>
      <c r="R50" s="11"/>
      <c r="T50" s="8"/>
    </row>
    <row r="51" spans="1:20" s="9" customFormat="1" ht="23.25" customHeight="1" x14ac:dyDescent="0.2">
      <c r="A51" s="14">
        <v>785</v>
      </c>
      <c r="B51" s="15" t="s">
        <v>277</v>
      </c>
      <c r="C51" s="15" t="s">
        <v>520</v>
      </c>
      <c r="D51" s="16" t="s">
        <v>29</v>
      </c>
      <c r="E51" s="16" t="str">
        <f ca="1">VLOOKUP(RANDBETWEEN(1,4),PARAMETRES!$D$2:$E$5,2,FALSE)</f>
        <v>célibataire</v>
      </c>
      <c r="F51" s="16">
        <f t="shared" ca="1" si="0"/>
        <v>0</v>
      </c>
      <c r="G51" s="17">
        <v>25325</v>
      </c>
      <c r="H51" s="16" t="s">
        <v>24</v>
      </c>
      <c r="I51" s="18">
        <f>VLOOKUP(H51,PARAMETRES!$A$9:$B$12,2,FALSE)*151.67*12</f>
        <v>27300.6</v>
      </c>
      <c r="J51" s="19">
        <f t="shared" ca="1" si="1"/>
        <v>0</v>
      </c>
      <c r="K51" s="16" t="s">
        <v>35</v>
      </c>
      <c r="L51" s="20">
        <v>34169</v>
      </c>
      <c r="M51" s="21">
        <f t="shared" ca="1" si="2"/>
        <v>5</v>
      </c>
      <c r="N51" s="21">
        <f t="shared" ca="1" si="2"/>
        <v>3</v>
      </c>
      <c r="O51" s="21"/>
      <c r="P51" s="21"/>
      <c r="Q51" s="11"/>
      <c r="R51" s="11"/>
      <c r="T51" s="8"/>
    </row>
    <row r="52" spans="1:20" s="9" customFormat="1" ht="23.25" customHeight="1" x14ac:dyDescent="0.2">
      <c r="A52" s="14" t="s">
        <v>144</v>
      </c>
      <c r="B52" s="15" t="s">
        <v>420</v>
      </c>
      <c r="C52" s="15" t="s">
        <v>634</v>
      </c>
      <c r="D52" s="16" t="s">
        <v>29</v>
      </c>
      <c r="E52" s="16" t="str">
        <f ca="1">VLOOKUP(RANDBETWEEN(1,4),PARAMETRES!$D$2:$E$5,2,FALSE)</f>
        <v>célibataire</v>
      </c>
      <c r="F52" s="16">
        <f t="shared" ca="1" si="0"/>
        <v>2</v>
      </c>
      <c r="G52" s="17">
        <v>22811</v>
      </c>
      <c r="H52" s="16" t="s">
        <v>12</v>
      </c>
      <c r="I52" s="18">
        <f>VLOOKUP(H52,PARAMETRES!$A$9:$B$12,2,FALSE)*151.67*12</f>
        <v>17981.995200000001</v>
      </c>
      <c r="J52" s="19">
        <f t="shared" ca="1" si="1"/>
        <v>75</v>
      </c>
      <c r="K52" s="16" t="s">
        <v>35</v>
      </c>
      <c r="L52" s="20">
        <v>30656</v>
      </c>
      <c r="M52" s="21">
        <f t="shared" ca="1" si="2"/>
        <v>1</v>
      </c>
      <c r="N52" s="21">
        <f t="shared" ca="1" si="2"/>
        <v>0</v>
      </c>
      <c r="O52" s="21"/>
      <c r="P52" s="21"/>
      <c r="Q52" s="11"/>
      <c r="R52" s="11"/>
      <c r="T52" s="8"/>
    </row>
    <row r="53" spans="1:20" s="9" customFormat="1" ht="23.25" customHeight="1" x14ac:dyDescent="0.2">
      <c r="A53" s="14">
        <v>915</v>
      </c>
      <c r="B53" s="15" t="s">
        <v>290</v>
      </c>
      <c r="C53" s="15" t="s">
        <v>543</v>
      </c>
      <c r="D53" s="16" t="s">
        <v>29</v>
      </c>
      <c r="E53" s="16" t="str">
        <f ca="1">VLOOKUP(RANDBETWEEN(1,4),PARAMETRES!$D$2:$E$5,2,FALSE)</f>
        <v>veuf(ve)</v>
      </c>
      <c r="F53" s="16">
        <f t="shared" ca="1" si="0"/>
        <v>4</v>
      </c>
      <c r="G53" s="17">
        <v>36212</v>
      </c>
      <c r="H53" s="16" t="s">
        <v>12</v>
      </c>
      <c r="I53" s="18">
        <f>VLOOKUP(H53,PARAMETRES!$A$9:$B$12,2,FALSE)*151.67*12</f>
        <v>17981.995200000001</v>
      </c>
      <c r="J53" s="19">
        <f t="shared" ca="1" si="1"/>
        <v>36</v>
      </c>
      <c r="K53" s="16" t="s">
        <v>35</v>
      </c>
      <c r="L53" s="20">
        <v>42068</v>
      </c>
      <c r="M53" s="21">
        <f t="shared" ca="1" si="2"/>
        <v>1</v>
      </c>
      <c r="N53" s="21">
        <f t="shared" ca="1" si="2"/>
        <v>4</v>
      </c>
      <c r="O53" s="21"/>
      <c r="P53" s="21"/>
      <c r="Q53" s="11"/>
      <c r="R53" s="11"/>
      <c r="T53" s="8"/>
    </row>
    <row r="54" spans="1:20" s="9" customFormat="1" ht="23.25" customHeight="1" x14ac:dyDescent="0.2">
      <c r="A54" s="14" t="s">
        <v>157</v>
      </c>
      <c r="B54" s="15" t="s">
        <v>433</v>
      </c>
      <c r="C54" s="15" t="s">
        <v>517</v>
      </c>
      <c r="D54" s="16" t="s">
        <v>29</v>
      </c>
      <c r="E54" s="16" t="str">
        <f ca="1">VLOOKUP(RANDBETWEEN(1,4),PARAMETRES!$D$2:$E$5,2,FALSE)</f>
        <v>célibataire</v>
      </c>
      <c r="F54" s="16">
        <f t="shared" ca="1" si="0"/>
        <v>1</v>
      </c>
      <c r="G54" s="17">
        <v>24151</v>
      </c>
      <c r="H54" s="16" t="s">
        <v>12</v>
      </c>
      <c r="I54" s="18">
        <f>VLOOKUP(H54,PARAMETRES!$A$9:$B$12,2,FALSE)*151.67*12</f>
        <v>17981.995200000001</v>
      </c>
      <c r="J54" s="19">
        <f t="shared" ca="1" si="1"/>
        <v>81</v>
      </c>
      <c r="K54" s="16" t="s">
        <v>35</v>
      </c>
      <c r="L54" s="20">
        <v>33911</v>
      </c>
      <c r="M54" s="21">
        <f t="shared" ca="1" si="2"/>
        <v>2</v>
      </c>
      <c r="N54" s="21">
        <f t="shared" ca="1" si="2"/>
        <v>3</v>
      </c>
      <c r="O54" s="21"/>
      <c r="P54" s="21"/>
      <c r="Q54" s="11"/>
      <c r="R54" s="11"/>
      <c r="T54" s="8"/>
    </row>
    <row r="55" spans="1:20" s="9" customFormat="1" ht="23.25" customHeight="1" x14ac:dyDescent="0.2">
      <c r="A55" s="14" t="s">
        <v>159</v>
      </c>
      <c r="B55" s="15" t="s">
        <v>434</v>
      </c>
      <c r="C55" s="15" t="s">
        <v>481</v>
      </c>
      <c r="D55" s="16" t="s">
        <v>29</v>
      </c>
      <c r="E55" s="16" t="str">
        <f ca="1">VLOOKUP(RANDBETWEEN(1,4),PARAMETRES!$D$2:$E$5,2,FALSE)</f>
        <v>Pacsé</v>
      </c>
      <c r="F55" s="16">
        <f t="shared" ca="1" si="0"/>
        <v>1</v>
      </c>
      <c r="G55" s="17">
        <v>24301</v>
      </c>
      <c r="H55" s="16" t="s">
        <v>12</v>
      </c>
      <c r="I55" s="18">
        <f>VLOOKUP(H55,PARAMETRES!$A$9:$B$12,2,FALSE)*151.67*12</f>
        <v>17981.995200000001</v>
      </c>
      <c r="J55" s="19">
        <f t="shared" ca="1" si="1"/>
        <v>181</v>
      </c>
      <c r="K55" s="16" t="s">
        <v>35</v>
      </c>
      <c r="L55" s="20">
        <v>34201</v>
      </c>
      <c r="M55" s="21">
        <f t="shared" ca="1" si="2"/>
        <v>0</v>
      </c>
      <c r="N55" s="21">
        <f t="shared" ca="1" si="2"/>
        <v>4</v>
      </c>
      <c r="O55" s="21"/>
      <c r="P55" s="21"/>
      <c r="Q55" s="11"/>
      <c r="R55" s="11"/>
      <c r="T55" s="8"/>
    </row>
    <row r="56" spans="1:20" s="9" customFormat="1" ht="23.25" customHeight="1" x14ac:dyDescent="0.2">
      <c r="A56" s="14">
        <v>470</v>
      </c>
      <c r="B56" s="15" t="s">
        <v>10</v>
      </c>
      <c r="C56" s="15" t="s">
        <v>51</v>
      </c>
      <c r="D56" s="16" t="s">
        <v>29</v>
      </c>
      <c r="E56" s="16" t="str">
        <f ca="1">VLOOKUP(RANDBETWEEN(1,4),PARAMETRES!$D$2:$E$5,2,FALSE)</f>
        <v>veuf(ve)</v>
      </c>
      <c r="F56" s="16">
        <f t="shared" ca="1" si="0"/>
        <v>0</v>
      </c>
      <c r="G56" s="17">
        <v>26423</v>
      </c>
      <c r="H56" s="16" t="s">
        <v>24</v>
      </c>
      <c r="I56" s="18">
        <f>VLOOKUP(H56,PARAMETRES!$A$9:$B$12,2,FALSE)*151.67*12</f>
        <v>27300.6</v>
      </c>
      <c r="J56" s="19">
        <f t="shared" ca="1" si="1"/>
        <v>0</v>
      </c>
      <c r="K56" s="16" t="s">
        <v>35</v>
      </c>
      <c r="L56" s="20">
        <v>41613</v>
      </c>
      <c r="M56" s="21">
        <f t="shared" ca="1" si="2"/>
        <v>0</v>
      </c>
      <c r="N56" s="21">
        <f t="shared" ca="1" si="2"/>
        <v>5</v>
      </c>
      <c r="O56" s="21"/>
      <c r="P56" s="21"/>
      <c r="Q56" s="11"/>
      <c r="R56" s="11"/>
      <c r="T56" s="8"/>
    </row>
    <row r="57" spans="1:20" s="9" customFormat="1" ht="23.25" customHeight="1" x14ac:dyDescent="0.2">
      <c r="A57" s="14" t="s">
        <v>80</v>
      </c>
      <c r="B57" s="15" t="s">
        <v>358</v>
      </c>
      <c r="C57" s="15" t="s">
        <v>592</v>
      </c>
      <c r="D57" s="16" t="s">
        <v>29</v>
      </c>
      <c r="E57" s="16" t="str">
        <f ca="1">VLOOKUP(RANDBETWEEN(1,4),PARAMETRES!$D$2:$E$5,2,FALSE)</f>
        <v>veuf(ve)</v>
      </c>
      <c r="F57" s="16">
        <f t="shared" ca="1" si="0"/>
        <v>2</v>
      </c>
      <c r="G57" s="17">
        <v>27172</v>
      </c>
      <c r="H57" s="16" t="s">
        <v>12</v>
      </c>
      <c r="I57" s="18">
        <f>VLOOKUP(H57,PARAMETRES!$A$9:$B$12,2,FALSE)*151.67*12</f>
        <v>17981.995200000001</v>
      </c>
      <c r="J57" s="19">
        <f t="shared" ca="1" si="1"/>
        <v>189</v>
      </c>
      <c r="K57" s="16" t="s">
        <v>35</v>
      </c>
      <c r="L57" s="20">
        <v>36985</v>
      </c>
      <c r="M57" s="21">
        <f t="shared" ca="1" si="2"/>
        <v>4</v>
      </c>
      <c r="N57" s="21">
        <f t="shared" ca="1" si="2"/>
        <v>1</v>
      </c>
      <c r="O57" s="21"/>
      <c r="P57" s="21"/>
      <c r="Q57" s="11"/>
      <c r="R57" s="11"/>
      <c r="T57" s="8"/>
    </row>
    <row r="58" spans="1:20" s="9" customFormat="1" ht="23.25" customHeight="1" x14ac:dyDescent="0.2">
      <c r="A58" s="14" t="s">
        <v>103</v>
      </c>
      <c r="B58" s="15" t="s">
        <v>380</v>
      </c>
      <c r="C58" s="15" t="s">
        <v>590</v>
      </c>
      <c r="D58" s="16" t="s">
        <v>29</v>
      </c>
      <c r="E58" s="16" t="str">
        <f ca="1">VLOOKUP(RANDBETWEEN(1,4),PARAMETRES!$D$2:$E$5,2,FALSE)</f>
        <v>veuf(ve)</v>
      </c>
      <c r="F58" s="16">
        <f t="shared" ca="1" si="0"/>
        <v>4</v>
      </c>
      <c r="G58" s="17">
        <v>28622</v>
      </c>
      <c r="H58" s="16" t="s">
        <v>12</v>
      </c>
      <c r="I58" s="18">
        <f>VLOOKUP(H58,PARAMETRES!$A$9:$B$12,2,FALSE)*151.67*12</f>
        <v>17981.995200000001</v>
      </c>
      <c r="J58" s="19">
        <f t="shared" ca="1" si="1"/>
        <v>109</v>
      </c>
      <c r="K58" s="16" t="s">
        <v>35</v>
      </c>
      <c r="L58" s="20">
        <v>38215</v>
      </c>
      <c r="M58" s="21">
        <f t="shared" ca="1" si="2"/>
        <v>2</v>
      </c>
      <c r="N58" s="21">
        <f t="shared" ca="1" si="2"/>
        <v>1</v>
      </c>
      <c r="O58" s="21"/>
      <c r="P58" s="21"/>
      <c r="Q58" s="11"/>
      <c r="R58" s="11"/>
      <c r="T58" s="8"/>
    </row>
    <row r="59" spans="1:20" s="9" customFormat="1" ht="23.25" customHeight="1" x14ac:dyDescent="0.2">
      <c r="A59" s="14">
        <v>995</v>
      </c>
      <c r="B59" s="15" t="s">
        <v>298</v>
      </c>
      <c r="C59" s="15" t="s">
        <v>468</v>
      </c>
      <c r="D59" s="16" t="s">
        <v>29</v>
      </c>
      <c r="E59" s="16" t="str">
        <f ca="1">VLOOKUP(RANDBETWEEN(1,4),PARAMETRES!$D$2:$E$5,2,FALSE)</f>
        <v>Pacsé</v>
      </c>
      <c r="F59" s="16">
        <f t="shared" ca="1" si="0"/>
        <v>2</v>
      </c>
      <c r="G59" s="17">
        <v>34320</v>
      </c>
      <c r="H59" s="16" t="s">
        <v>12</v>
      </c>
      <c r="I59" s="18">
        <f>VLOOKUP(H59,PARAMETRES!$A$9:$B$12,2,FALSE)*151.67*12</f>
        <v>17981.995200000001</v>
      </c>
      <c r="J59" s="19">
        <f t="shared" ca="1" si="1"/>
        <v>219</v>
      </c>
      <c r="K59" s="16" t="s">
        <v>35</v>
      </c>
      <c r="L59" s="20">
        <v>42291</v>
      </c>
      <c r="M59" s="21">
        <f t="shared" ca="1" si="2"/>
        <v>5</v>
      </c>
      <c r="N59" s="21">
        <f t="shared" ca="1" si="2"/>
        <v>5</v>
      </c>
      <c r="O59" s="21"/>
      <c r="P59" s="21"/>
      <c r="Q59" s="11"/>
      <c r="R59" s="11"/>
      <c r="T59" s="8"/>
    </row>
    <row r="60" spans="1:20" s="9" customFormat="1" ht="23.25" customHeight="1" x14ac:dyDescent="0.2">
      <c r="A60" s="14">
        <v>205</v>
      </c>
      <c r="B60" s="15" t="s">
        <v>219</v>
      </c>
      <c r="C60" s="15" t="s">
        <v>472</v>
      </c>
      <c r="D60" s="16" t="s">
        <v>29</v>
      </c>
      <c r="E60" s="16" t="str">
        <f ca="1">VLOOKUP(RANDBETWEEN(1,4),PARAMETRES!$D$2:$E$5,2,FALSE)</f>
        <v>célibataire</v>
      </c>
      <c r="F60" s="16">
        <f t="shared" ca="1" si="0"/>
        <v>4</v>
      </c>
      <c r="G60" s="17">
        <v>33891</v>
      </c>
      <c r="H60" s="16" t="s">
        <v>25</v>
      </c>
      <c r="I60" s="18">
        <f>VLOOKUP(H60,PARAMETRES!$A$9:$B$12,2,FALSE)*151.67*12</f>
        <v>31850.699999999997</v>
      </c>
      <c r="J60" s="19">
        <f t="shared" ca="1" si="1"/>
        <v>0</v>
      </c>
      <c r="K60" s="16" t="s">
        <v>35</v>
      </c>
      <c r="L60" s="20">
        <v>42144</v>
      </c>
      <c r="M60" s="21">
        <f t="shared" ca="1" si="2"/>
        <v>3</v>
      </c>
      <c r="N60" s="21">
        <f t="shared" ca="1" si="2"/>
        <v>4</v>
      </c>
      <c r="O60" s="21"/>
      <c r="P60" s="21"/>
      <c r="Q60" s="11"/>
      <c r="R60" s="11"/>
      <c r="T60" s="8"/>
    </row>
    <row r="61" spans="1:20" s="9" customFormat="1" ht="23.25" customHeight="1" x14ac:dyDescent="0.2">
      <c r="A61" s="14" t="s">
        <v>163</v>
      </c>
      <c r="B61" s="15" t="s">
        <v>438</v>
      </c>
      <c r="C61" s="15" t="s">
        <v>643</v>
      </c>
      <c r="D61" s="16" t="s">
        <v>29</v>
      </c>
      <c r="E61" s="16" t="str">
        <f ca="1">VLOOKUP(RANDBETWEEN(1,4),PARAMETRES!$D$2:$E$5,2,FALSE)</f>
        <v>Pacsé</v>
      </c>
      <c r="F61" s="16">
        <f t="shared" ca="1" si="0"/>
        <v>4</v>
      </c>
      <c r="G61" s="17">
        <v>24601</v>
      </c>
      <c r="H61" s="16" t="s">
        <v>12</v>
      </c>
      <c r="I61" s="18">
        <f>VLOOKUP(H61,PARAMETRES!$A$9:$B$12,2,FALSE)*151.67*12</f>
        <v>17981.995200000001</v>
      </c>
      <c r="J61" s="19">
        <f t="shared" ca="1" si="1"/>
        <v>210</v>
      </c>
      <c r="K61" s="16" t="s">
        <v>35</v>
      </c>
      <c r="L61" s="20">
        <v>34875</v>
      </c>
      <c r="M61" s="21">
        <f t="shared" ca="1" si="2"/>
        <v>5</v>
      </c>
      <c r="N61" s="21">
        <f t="shared" ca="1" si="2"/>
        <v>3</v>
      </c>
      <c r="O61" s="21"/>
      <c r="P61" s="21"/>
      <c r="Q61" s="11"/>
      <c r="R61" s="11"/>
      <c r="T61" s="8"/>
    </row>
    <row r="62" spans="1:20" s="9" customFormat="1" ht="23.25" customHeight="1" x14ac:dyDescent="0.2">
      <c r="A62" s="14">
        <v>945</v>
      </c>
      <c r="B62" s="15" t="s">
        <v>293</v>
      </c>
      <c r="C62" s="15" t="s">
        <v>546</v>
      </c>
      <c r="D62" s="16" t="s">
        <v>29</v>
      </c>
      <c r="E62" s="16" t="str">
        <f ca="1">VLOOKUP(RANDBETWEEN(1,4),PARAMETRES!$D$2:$E$5,2,FALSE)</f>
        <v>veuf(ve)</v>
      </c>
      <c r="F62" s="16">
        <f t="shared" ca="1" si="0"/>
        <v>2</v>
      </c>
      <c r="G62" s="17">
        <v>34820</v>
      </c>
      <c r="H62" s="16" t="s">
        <v>12</v>
      </c>
      <c r="I62" s="18">
        <f>VLOOKUP(H62,PARAMETRES!$A$9:$B$12,2,FALSE)*151.67*12</f>
        <v>17981.995200000001</v>
      </c>
      <c r="J62" s="19">
        <f t="shared" ca="1" si="1"/>
        <v>94</v>
      </c>
      <c r="K62" s="16" t="s">
        <v>36</v>
      </c>
      <c r="L62" s="20">
        <v>42229</v>
      </c>
      <c r="M62" s="21">
        <f t="shared" ca="1" si="2"/>
        <v>2</v>
      </c>
      <c r="N62" s="21">
        <f t="shared" ca="1" si="2"/>
        <v>3</v>
      </c>
      <c r="O62" s="21"/>
      <c r="P62" s="21"/>
      <c r="Q62" s="11"/>
      <c r="R62" s="11"/>
      <c r="T62" s="8"/>
    </row>
    <row r="63" spans="1:20" s="9" customFormat="1" ht="23.25" customHeight="1" x14ac:dyDescent="0.2">
      <c r="A63" s="14" t="s">
        <v>162</v>
      </c>
      <c r="B63" s="15" t="s">
        <v>437</v>
      </c>
      <c r="C63" s="15" t="s">
        <v>642</v>
      </c>
      <c r="D63" s="16" t="s">
        <v>29</v>
      </c>
      <c r="E63" s="16" t="str">
        <f ca="1">VLOOKUP(RANDBETWEEN(1,4),PARAMETRES!$D$2:$E$5,2,FALSE)</f>
        <v>Pacsé</v>
      </c>
      <c r="F63" s="16">
        <f t="shared" ca="1" si="0"/>
        <v>4</v>
      </c>
      <c r="G63" s="17">
        <v>24526</v>
      </c>
      <c r="H63" s="16" t="s">
        <v>12</v>
      </c>
      <c r="I63" s="18">
        <f>VLOOKUP(H63,PARAMETRES!$A$9:$B$12,2,FALSE)*151.67*12</f>
        <v>17981.995200000001</v>
      </c>
      <c r="J63" s="19">
        <f t="shared" ca="1" si="1"/>
        <v>58</v>
      </c>
      <c r="K63" s="16" t="s">
        <v>35</v>
      </c>
      <c r="L63" s="20">
        <v>34705</v>
      </c>
      <c r="M63" s="21">
        <f t="shared" ca="1" si="2"/>
        <v>1</v>
      </c>
      <c r="N63" s="21">
        <f t="shared" ca="1" si="2"/>
        <v>2</v>
      </c>
      <c r="O63" s="21"/>
      <c r="P63" s="21"/>
      <c r="Q63" s="11"/>
      <c r="R63" s="11"/>
      <c r="T63" s="8"/>
    </row>
    <row r="64" spans="1:20" s="9" customFormat="1" ht="23.25" customHeight="1" x14ac:dyDescent="0.2">
      <c r="A64" s="14" t="s">
        <v>173</v>
      </c>
      <c r="B64" s="15" t="s">
        <v>448</v>
      </c>
      <c r="C64" s="15" t="s">
        <v>620</v>
      </c>
      <c r="D64" s="16" t="s">
        <v>29</v>
      </c>
      <c r="E64" s="16" t="str">
        <f ca="1">VLOOKUP(RANDBETWEEN(1,4),PARAMETRES!$D$2:$E$5,2,FALSE)</f>
        <v>célibataire</v>
      </c>
      <c r="F64" s="16">
        <f t="shared" ca="1" si="0"/>
        <v>0</v>
      </c>
      <c r="G64" s="17">
        <v>25351</v>
      </c>
      <c r="H64" s="16" t="s">
        <v>12</v>
      </c>
      <c r="I64" s="18">
        <f>VLOOKUP(H64,PARAMETRES!$A$9:$B$12,2,FALSE)*151.67*12</f>
        <v>17981.995200000001</v>
      </c>
      <c r="J64" s="19">
        <f t="shared" ca="1" si="1"/>
        <v>14</v>
      </c>
      <c r="K64" s="16" t="s">
        <v>35</v>
      </c>
      <c r="L64" s="20">
        <v>36040</v>
      </c>
      <c r="M64" s="21">
        <f t="shared" ca="1" si="2"/>
        <v>5</v>
      </c>
      <c r="N64" s="21">
        <f t="shared" ca="1" si="2"/>
        <v>2</v>
      </c>
      <c r="O64" s="21"/>
      <c r="P64" s="21"/>
      <c r="Q64" s="11"/>
      <c r="R64" s="11"/>
      <c r="T64" s="8"/>
    </row>
    <row r="65" spans="1:20" s="9" customFormat="1" ht="23.25" customHeight="1" x14ac:dyDescent="0.2">
      <c r="A65" s="14">
        <v>500</v>
      </c>
      <c r="B65" s="15" t="s">
        <v>207</v>
      </c>
      <c r="C65" s="15" t="s">
        <v>531</v>
      </c>
      <c r="D65" s="16" t="s">
        <v>30</v>
      </c>
      <c r="E65" s="16" t="str">
        <f ca="1">VLOOKUP(RANDBETWEEN(1,4),PARAMETRES!$D$2:$E$5,2,FALSE)</f>
        <v>Pacsé</v>
      </c>
      <c r="F65" s="16">
        <f t="shared" ca="1" si="0"/>
        <v>0</v>
      </c>
      <c r="G65" s="17">
        <v>27133</v>
      </c>
      <c r="H65" s="16" t="s">
        <v>26</v>
      </c>
      <c r="I65" s="18">
        <f>VLOOKUP(H65,PARAMETRES!$A$9:$B$12,2,FALSE)*151.67*12</f>
        <v>21840.48</v>
      </c>
      <c r="J65" s="19">
        <f t="shared" ca="1" si="1"/>
        <v>129</v>
      </c>
      <c r="K65" s="16" t="s">
        <v>35</v>
      </c>
      <c r="L65" s="20">
        <v>36947</v>
      </c>
      <c r="M65" s="21">
        <f t="shared" ca="1" si="2"/>
        <v>4</v>
      </c>
      <c r="N65" s="21">
        <f t="shared" ca="1" si="2"/>
        <v>4</v>
      </c>
      <c r="O65" s="21"/>
      <c r="P65" s="21"/>
      <c r="Q65" s="11"/>
      <c r="R65" s="11"/>
      <c r="T65" s="8"/>
    </row>
    <row r="66" spans="1:20" s="9" customFormat="1" ht="23.25" customHeight="1" x14ac:dyDescent="0.2">
      <c r="A66" s="14">
        <v>280</v>
      </c>
      <c r="B66" s="15" t="s">
        <v>200</v>
      </c>
      <c r="C66" s="15" t="s">
        <v>540</v>
      </c>
      <c r="D66" s="16" t="s">
        <v>30</v>
      </c>
      <c r="E66" s="16" t="str">
        <f ca="1">VLOOKUP(RANDBETWEEN(1,4),PARAMETRES!$D$2:$E$5,2,FALSE)</f>
        <v>marié</v>
      </c>
      <c r="F66" s="16">
        <f t="shared" ca="1" si="0"/>
        <v>4</v>
      </c>
      <c r="G66" s="17">
        <v>33980</v>
      </c>
      <c r="H66" s="16" t="s">
        <v>12</v>
      </c>
      <c r="I66" s="18">
        <f>VLOOKUP(H66,PARAMETRES!$A$9:$B$12,2,FALSE)*151.67*12</f>
        <v>17981.995200000001</v>
      </c>
      <c r="J66" s="19">
        <f t="shared" ca="1" si="1"/>
        <v>121</v>
      </c>
      <c r="K66" s="16" t="s">
        <v>35</v>
      </c>
      <c r="L66" s="20">
        <v>42446</v>
      </c>
      <c r="M66" s="21">
        <f t="shared" ca="1" si="2"/>
        <v>5</v>
      </c>
      <c r="N66" s="21">
        <f t="shared" ca="1" si="2"/>
        <v>0</v>
      </c>
      <c r="O66" s="21"/>
      <c r="P66" s="21"/>
      <c r="Q66" s="11"/>
      <c r="R66" s="11"/>
      <c r="T66" s="8"/>
    </row>
    <row r="67" spans="1:20" s="9" customFormat="1" ht="23.25" customHeight="1" x14ac:dyDescent="0.2">
      <c r="A67" s="14">
        <v>365</v>
      </c>
      <c r="B67" s="15" t="s">
        <v>235</v>
      </c>
      <c r="C67" s="15" t="s">
        <v>489</v>
      </c>
      <c r="D67" s="16" t="s">
        <v>29</v>
      </c>
      <c r="E67" s="16" t="str">
        <f ca="1">VLOOKUP(RANDBETWEEN(1,4),PARAMETRES!$D$2:$E$5,2,FALSE)</f>
        <v>veuf(ve)</v>
      </c>
      <c r="F67" s="16">
        <f t="shared" ref="F67:F130" ca="1" si="3">RANDBETWEEN(0,4)</f>
        <v>0</v>
      </c>
      <c r="G67" s="17">
        <v>32348</v>
      </c>
      <c r="H67" s="16" t="s">
        <v>24</v>
      </c>
      <c r="I67" s="18">
        <f>VLOOKUP(H67,PARAMETRES!$A$9:$B$12,2,FALSE)*151.67*12</f>
        <v>27300.6</v>
      </c>
      <c r="J67" s="19">
        <f t="shared" ref="J67:J130" ca="1" si="4">IF(OR(H67="ouvrier",H67="employé"),RANDBETWEEN(0,220),0)</f>
        <v>0</v>
      </c>
      <c r="K67" s="16" t="s">
        <v>35</v>
      </c>
      <c r="L67" s="20">
        <v>39459</v>
      </c>
      <c r="M67" s="21">
        <f t="shared" ref="M67:N130" ca="1" si="5">RANDBETWEEN(0,5)</f>
        <v>1</v>
      </c>
      <c r="N67" s="21">
        <f t="shared" ca="1" si="5"/>
        <v>0</v>
      </c>
      <c r="O67" s="21"/>
      <c r="P67" s="21"/>
      <c r="Q67" s="11"/>
      <c r="R67" s="11"/>
      <c r="T67" s="8"/>
    </row>
    <row r="68" spans="1:20" s="9" customFormat="1" ht="23.25" customHeight="1" x14ac:dyDescent="0.2">
      <c r="A68" s="14">
        <v>150</v>
      </c>
      <c r="B68" s="15" t="s">
        <v>190</v>
      </c>
      <c r="C68" s="15" t="s">
        <v>485</v>
      </c>
      <c r="D68" s="16" t="s">
        <v>30</v>
      </c>
      <c r="E68" s="16" t="str">
        <f ca="1">VLOOKUP(RANDBETWEEN(1,4),PARAMETRES!$D$2:$E$5,2,FALSE)</f>
        <v>célibataire</v>
      </c>
      <c r="F68" s="16">
        <f t="shared" ca="1" si="3"/>
        <v>2</v>
      </c>
      <c r="G68" s="17">
        <v>34523</v>
      </c>
      <c r="H68" s="16" t="s">
        <v>24</v>
      </c>
      <c r="I68" s="18">
        <f>VLOOKUP(H68,PARAMETRES!$A$9:$B$12,2,FALSE)*151.67*12</f>
        <v>27300.6</v>
      </c>
      <c r="J68" s="19">
        <f t="shared" ca="1" si="4"/>
        <v>0</v>
      </c>
      <c r="K68" s="16" t="s">
        <v>35</v>
      </c>
      <c r="L68" s="20">
        <v>42376</v>
      </c>
      <c r="M68" s="21">
        <f t="shared" ca="1" si="5"/>
        <v>1</v>
      </c>
      <c r="N68" s="21">
        <f t="shared" ca="1" si="5"/>
        <v>1</v>
      </c>
      <c r="O68" s="21"/>
      <c r="P68" s="21"/>
      <c r="Q68" s="11"/>
      <c r="R68" s="11"/>
      <c r="T68" s="8"/>
    </row>
    <row r="69" spans="1:20" s="9" customFormat="1" ht="23.25" customHeight="1" x14ac:dyDescent="0.2">
      <c r="A69" s="14">
        <v>275</v>
      </c>
      <c r="B69" s="15" t="s">
        <v>226</v>
      </c>
      <c r="C69" s="15" t="s">
        <v>476</v>
      </c>
      <c r="D69" s="16" t="s">
        <v>29</v>
      </c>
      <c r="E69" s="16" t="str">
        <f ca="1">VLOOKUP(RANDBETWEEN(1,4),PARAMETRES!$D$2:$E$5,2,FALSE)</f>
        <v>veuf(ve)</v>
      </c>
      <c r="F69" s="16">
        <f t="shared" ca="1" si="3"/>
        <v>0</v>
      </c>
      <c r="G69" s="17">
        <v>28716</v>
      </c>
      <c r="H69" s="16" t="s">
        <v>25</v>
      </c>
      <c r="I69" s="18">
        <f>VLOOKUP(H69,PARAMETRES!$A$9:$B$12,2,FALSE)*151.67*12</f>
        <v>31850.699999999997</v>
      </c>
      <c r="J69" s="19">
        <f t="shared" ca="1" si="4"/>
        <v>0</v>
      </c>
      <c r="K69" s="16" t="s">
        <v>35</v>
      </c>
      <c r="L69" s="20">
        <v>40403</v>
      </c>
      <c r="M69" s="21">
        <f t="shared" ca="1" si="5"/>
        <v>1</v>
      </c>
      <c r="N69" s="21">
        <f t="shared" ca="1" si="5"/>
        <v>1</v>
      </c>
      <c r="O69" s="21"/>
      <c r="P69" s="21"/>
      <c r="Q69" s="11"/>
      <c r="R69" s="11"/>
      <c r="T69" s="8"/>
    </row>
    <row r="70" spans="1:20" s="9" customFormat="1" ht="23.25" customHeight="1" x14ac:dyDescent="0.2">
      <c r="A70" s="14" t="s">
        <v>175</v>
      </c>
      <c r="B70" s="15" t="s">
        <v>450</v>
      </c>
      <c r="C70" s="15" t="s">
        <v>491</v>
      </c>
      <c r="D70" s="16" t="s">
        <v>29</v>
      </c>
      <c r="E70" s="16" t="str">
        <f ca="1">VLOOKUP(RANDBETWEEN(1,4),PARAMETRES!$D$2:$E$5,2,FALSE)</f>
        <v>célibataire</v>
      </c>
      <c r="F70" s="16">
        <f t="shared" ca="1" si="3"/>
        <v>0</v>
      </c>
      <c r="G70" s="17">
        <v>25501</v>
      </c>
      <c r="H70" s="16" t="s">
        <v>12</v>
      </c>
      <c r="I70" s="18">
        <f>VLOOKUP(H70,PARAMETRES!$A$9:$B$12,2,FALSE)*151.67*12</f>
        <v>17981.995200000001</v>
      </c>
      <c r="J70" s="19">
        <f t="shared" ca="1" si="4"/>
        <v>95</v>
      </c>
      <c r="K70" s="16" t="s">
        <v>35</v>
      </c>
      <c r="L70" s="20">
        <v>36130</v>
      </c>
      <c r="M70" s="21">
        <f t="shared" ca="1" si="5"/>
        <v>1</v>
      </c>
      <c r="N70" s="21">
        <f t="shared" ca="1" si="5"/>
        <v>2</v>
      </c>
      <c r="O70" s="21"/>
      <c r="P70" s="21"/>
      <c r="Q70" s="11"/>
      <c r="R70" s="11"/>
      <c r="T70" s="8"/>
    </row>
    <row r="71" spans="1:20" s="9" customFormat="1" ht="23.25" customHeight="1" x14ac:dyDescent="0.2">
      <c r="A71" s="14" t="s">
        <v>174</v>
      </c>
      <c r="B71" s="15" t="s">
        <v>449</v>
      </c>
      <c r="C71" s="15" t="s">
        <v>503</v>
      </c>
      <c r="D71" s="16" t="s">
        <v>29</v>
      </c>
      <c r="E71" s="16" t="str">
        <f ca="1">VLOOKUP(RANDBETWEEN(1,4),PARAMETRES!$D$2:$E$5,2,FALSE)</f>
        <v>célibataire</v>
      </c>
      <c r="F71" s="16">
        <f t="shared" ca="1" si="3"/>
        <v>4</v>
      </c>
      <c r="G71" s="17">
        <v>25426</v>
      </c>
      <c r="H71" s="16" t="s">
        <v>12</v>
      </c>
      <c r="I71" s="18">
        <f>VLOOKUP(H71,PARAMETRES!$A$9:$B$12,2,FALSE)*151.67*12</f>
        <v>17981.995200000001</v>
      </c>
      <c r="J71" s="19">
        <f t="shared" ca="1" si="4"/>
        <v>28</v>
      </c>
      <c r="K71" s="16" t="s">
        <v>35</v>
      </c>
      <c r="L71" s="20">
        <v>36085</v>
      </c>
      <c r="M71" s="21">
        <f t="shared" ca="1" si="5"/>
        <v>3</v>
      </c>
      <c r="N71" s="21">
        <f t="shared" ca="1" si="5"/>
        <v>4</v>
      </c>
      <c r="O71" s="21"/>
      <c r="P71" s="21"/>
      <c r="Q71" s="11"/>
      <c r="R71" s="11"/>
      <c r="T71" s="8"/>
    </row>
    <row r="72" spans="1:20" s="9" customFormat="1" ht="23.25" customHeight="1" x14ac:dyDescent="0.2">
      <c r="A72" s="14" t="s">
        <v>184</v>
      </c>
      <c r="B72" s="15" t="s">
        <v>459</v>
      </c>
      <c r="C72" s="15" t="s">
        <v>574</v>
      </c>
      <c r="D72" s="16" t="s">
        <v>29</v>
      </c>
      <c r="E72" s="16" t="str">
        <f ca="1">VLOOKUP(RANDBETWEEN(1,4),PARAMETRES!$D$2:$E$5,2,FALSE)</f>
        <v>veuf(ve)</v>
      </c>
      <c r="F72" s="16">
        <f t="shared" ca="1" si="3"/>
        <v>2</v>
      </c>
      <c r="G72" s="17">
        <v>26176</v>
      </c>
      <c r="H72" s="16" t="s">
        <v>12</v>
      </c>
      <c r="I72" s="18">
        <f>VLOOKUP(H72,PARAMETRES!$A$9:$B$12,2,FALSE)*151.67*12</f>
        <v>17981.995200000001</v>
      </c>
      <c r="J72" s="19">
        <f t="shared" ca="1" si="4"/>
        <v>176</v>
      </c>
      <c r="K72" s="16" t="s">
        <v>35</v>
      </c>
      <c r="L72" s="20">
        <v>36535</v>
      </c>
      <c r="M72" s="21">
        <f t="shared" ca="1" si="5"/>
        <v>3</v>
      </c>
      <c r="N72" s="21">
        <f t="shared" ca="1" si="5"/>
        <v>2</v>
      </c>
      <c r="O72" s="21"/>
      <c r="P72" s="21"/>
      <c r="Q72" s="11"/>
      <c r="R72" s="11"/>
      <c r="T72" s="8"/>
    </row>
    <row r="73" spans="1:20" s="9" customFormat="1" ht="23.25" customHeight="1" x14ac:dyDescent="0.2">
      <c r="A73" s="14" t="s">
        <v>166</v>
      </c>
      <c r="B73" s="15" t="s">
        <v>441</v>
      </c>
      <c r="C73" s="15" t="s">
        <v>646</v>
      </c>
      <c r="D73" s="16" t="s">
        <v>29</v>
      </c>
      <c r="E73" s="16" t="str">
        <f ca="1">VLOOKUP(RANDBETWEEN(1,4),PARAMETRES!$D$2:$E$5,2,FALSE)</f>
        <v>veuf(ve)</v>
      </c>
      <c r="F73" s="16">
        <f t="shared" ca="1" si="3"/>
        <v>1</v>
      </c>
      <c r="G73" s="17">
        <v>24826</v>
      </c>
      <c r="H73" s="16" t="s">
        <v>12</v>
      </c>
      <c r="I73" s="18">
        <f>VLOOKUP(H73,PARAMETRES!$A$9:$B$12,2,FALSE)*151.67*12</f>
        <v>17981.995200000001</v>
      </c>
      <c r="J73" s="19">
        <f t="shared" ca="1" si="4"/>
        <v>114</v>
      </c>
      <c r="K73" s="16" t="s">
        <v>35</v>
      </c>
      <c r="L73" s="20">
        <v>35555</v>
      </c>
      <c r="M73" s="21">
        <f t="shared" ca="1" si="5"/>
        <v>5</v>
      </c>
      <c r="N73" s="21">
        <f t="shared" ca="1" si="5"/>
        <v>2</v>
      </c>
      <c r="O73" s="21"/>
      <c r="P73" s="21"/>
      <c r="Q73" s="11"/>
      <c r="R73" s="11"/>
      <c r="T73" s="8"/>
    </row>
    <row r="74" spans="1:20" s="9" customFormat="1" ht="23.25" customHeight="1" x14ac:dyDescent="0.2">
      <c r="A74" s="14">
        <v>920</v>
      </c>
      <c r="B74" s="15" t="s">
        <v>334</v>
      </c>
      <c r="C74" s="15" t="s">
        <v>482</v>
      </c>
      <c r="D74" s="16" t="s">
        <v>29</v>
      </c>
      <c r="E74" s="16" t="str">
        <f ca="1">VLOOKUP(RANDBETWEEN(1,4),PARAMETRES!$D$2:$E$5,2,FALSE)</f>
        <v>Pacsé</v>
      </c>
      <c r="F74" s="16">
        <f t="shared" ca="1" si="3"/>
        <v>1</v>
      </c>
      <c r="G74" s="17">
        <v>31290</v>
      </c>
      <c r="H74" s="16" t="s">
        <v>12</v>
      </c>
      <c r="I74" s="18">
        <f>VLOOKUP(H74,PARAMETRES!$A$9:$B$12,2,FALSE)*151.67*12</f>
        <v>17981.995200000001</v>
      </c>
      <c r="J74" s="19">
        <f t="shared" ca="1" si="4"/>
        <v>8</v>
      </c>
      <c r="K74" s="16" t="s">
        <v>35</v>
      </c>
      <c r="L74" s="20">
        <v>41357</v>
      </c>
      <c r="M74" s="21">
        <f t="shared" ca="1" si="5"/>
        <v>0</v>
      </c>
      <c r="N74" s="21">
        <f t="shared" ca="1" si="5"/>
        <v>1</v>
      </c>
      <c r="O74" s="21"/>
      <c r="P74" s="21"/>
      <c r="Q74" s="11"/>
      <c r="R74" s="11"/>
      <c r="T74" s="8"/>
    </row>
    <row r="75" spans="1:20" s="9" customFormat="1" ht="23.25" customHeight="1" x14ac:dyDescent="0.2">
      <c r="A75" s="14">
        <v>370</v>
      </c>
      <c r="B75" s="15" t="s">
        <v>203</v>
      </c>
      <c r="C75" s="15" t="s">
        <v>528</v>
      </c>
      <c r="D75" s="16" t="s">
        <v>30</v>
      </c>
      <c r="E75" s="16" t="str">
        <f ca="1">VLOOKUP(RANDBETWEEN(1,4),PARAMETRES!$D$2:$E$5,2,FALSE)</f>
        <v>veuf(ve)</v>
      </c>
      <c r="F75" s="16">
        <f t="shared" ca="1" si="3"/>
        <v>1</v>
      </c>
      <c r="G75" s="17">
        <v>30662</v>
      </c>
      <c r="H75" s="16" t="s">
        <v>26</v>
      </c>
      <c r="I75" s="18">
        <f>VLOOKUP(H75,PARAMETRES!$A$9:$B$12,2,FALSE)*151.67*12</f>
        <v>21840.48</v>
      </c>
      <c r="J75" s="19">
        <f t="shared" ca="1" si="4"/>
        <v>39</v>
      </c>
      <c r="K75" s="16" t="s">
        <v>35</v>
      </c>
      <c r="L75" s="20">
        <v>39371</v>
      </c>
      <c r="M75" s="21">
        <f t="shared" ca="1" si="5"/>
        <v>0</v>
      </c>
      <c r="N75" s="21">
        <f t="shared" ca="1" si="5"/>
        <v>5</v>
      </c>
      <c r="O75" s="21"/>
      <c r="P75" s="21"/>
      <c r="Q75" s="11"/>
      <c r="R75" s="11"/>
      <c r="T75" s="8"/>
    </row>
    <row r="76" spans="1:20" s="9" customFormat="1" ht="23.25" customHeight="1" x14ac:dyDescent="0.2">
      <c r="A76" s="14">
        <v>200</v>
      </c>
      <c r="B76" s="15" t="s">
        <v>195</v>
      </c>
      <c r="C76" s="15" t="s">
        <v>536</v>
      </c>
      <c r="D76" s="16" t="s">
        <v>30</v>
      </c>
      <c r="E76" s="16" t="str">
        <f ca="1">VLOOKUP(RANDBETWEEN(1,4),PARAMETRES!$D$2:$E$5,2,FALSE)</f>
        <v>marié</v>
      </c>
      <c r="F76" s="16">
        <f t="shared" ca="1" si="3"/>
        <v>0</v>
      </c>
      <c r="G76" s="17">
        <v>24665</v>
      </c>
      <c r="H76" s="16" t="s">
        <v>12</v>
      </c>
      <c r="I76" s="18">
        <f>VLOOKUP(H76,PARAMETRES!$A$9:$B$12,2,FALSE)*151.67*12</f>
        <v>17981.995200000001</v>
      </c>
      <c r="J76" s="19">
        <f t="shared" ca="1" si="4"/>
        <v>55</v>
      </c>
      <c r="K76" s="16" t="s">
        <v>35</v>
      </c>
      <c r="L76" s="20">
        <v>35045</v>
      </c>
      <c r="M76" s="21">
        <f t="shared" ca="1" si="5"/>
        <v>2</v>
      </c>
      <c r="N76" s="21">
        <f t="shared" ca="1" si="5"/>
        <v>5</v>
      </c>
      <c r="O76" s="21"/>
      <c r="P76" s="21"/>
      <c r="Q76" s="11"/>
      <c r="R76" s="11"/>
      <c r="T76" s="8"/>
    </row>
    <row r="77" spans="1:20" s="9" customFormat="1" ht="23.25" customHeight="1" x14ac:dyDescent="0.2">
      <c r="A77" s="14">
        <v>145</v>
      </c>
      <c r="B77" s="15" t="s">
        <v>213</v>
      </c>
      <c r="C77" s="15" t="s">
        <v>465</v>
      </c>
      <c r="D77" s="16" t="s">
        <v>29</v>
      </c>
      <c r="E77" s="16" t="str">
        <f ca="1">VLOOKUP(RANDBETWEEN(1,4),PARAMETRES!$D$2:$E$5,2,FALSE)</f>
        <v>Pacsé</v>
      </c>
      <c r="F77" s="16">
        <f t="shared" ca="1" si="3"/>
        <v>0</v>
      </c>
      <c r="G77" s="17">
        <v>22402</v>
      </c>
      <c r="H77" s="16" t="s">
        <v>25</v>
      </c>
      <c r="I77" s="18">
        <f>VLOOKUP(H77,PARAMETRES!$A$9:$B$12,2,FALSE)*151.67*12</f>
        <v>31850.699999999997</v>
      </c>
      <c r="J77" s="19">
        <f t="shared" ca="1" si="4"/>
        <v>0</v>
      </c>
      <c r="K77" s="16" t="s">
        <v>35</v>
      </c>
      <c r="L77" s="20">
        <v>31084</v>
      </c>
      <c r="M77" s="21">
        <f t="shared" ca="1" si="5"/>
        <v>3</v>
      </c>
      <c r="N77" s="21">
        <f t="shared" ca="1" si="5"/>
        <v>0</v>
      </c>
      <c r="O77" s="21"/>
      <c r="P77" s="21"/>
      <c r="Q77" s="11"/>
      <c r="R77" s="11"/>
      <c r="T77" s="8"/>
    </row>
    <row r="78" spans="1:20" s="9" customFormat="1" ht="23.25" customHeight="1" x14ac:dyDescent="0.2">
      <c r="A78" s="14" t="s">
        <v>89</v>
      </c>
      <c r="B78" s="15" t="s">
        <v>213</v>
      </c>
      <c r="C78" s="15" t="s">
        <v>564</v>
      </c>
      <c r="D78" s="16" t="s">
        <v>29</v>
      </c>
      <c r="E78" s="16" t="str">
        <f ca="1">VLOOKUP(RANDBETWEEN(1,4),PARAMETRES!$D$2:$E$5,2,FALSE)</f>
        <v>célibataire</v>
      </c>
      <c r="F78" s="16">
        <f t="shared" ca="1" si="3"/>
        <v>1</v>
      </c>
      <c r="G78" s="17">
        <v>29422</v>
      </c>
      <c r="H78" s="16" t="s">
        <v>12</v>
      </c>
      <c r="I78" s="18">
        <f>VLOOKUP(H78,PARAMETRES!$A$9:$B$12,2,FALSE)*151.67*12</f>
        <v>17981.995200000001</v>
      </c>
      <c r="J78" s="19">
        <f t="shared" ca="1" si="4"/>
        <v>57</v>
      </c>
      <c r="K78" s="16" t="s">
        <v>35</v>
      </c>
      <c r="L78" s="20">
        <v>39242</v>
      </c>
      <c r="M78" s="21">
        <f t="shared" ca="1" si="5"/>
        <v>4</v>
      </c>
      <c r="N78" s="21">
        <f t="shared" ca="1" si="5"/>
        <v>2</v>
      </c>
      <c r="O78" s="21"/>
      <c r="P78" s="21"/>
      <c r="Q78" s="11"/>
      <c r="R78" s="11"/>
      <c r="T78" s="8"/>
    </row>
    <row r="79" spans="1:20" s="9" customFormat="1" ht="23.25" customHeight="1" x14ac:dyDescent="0.2">
      <c r="A79" s="14" t="s">
        <v>158</v>
      </c>
      <c r="B79" s="15" t="s">
        <v>213</v>
      </c>
      <c r="C79" s="15" t="s">
        <v>604</v>
      </c>
      <c r="D79" s="16" t="s">
        <v>29</v>
      </c>
      <c r="E79" s="16" t="str">
        <f ca="1">VLOOKUP(RANDBETWEEN(1,4),PARAMETRES!$D$2:$E$5,2,FALSE)</f>
        <v>célibataire</v>
      </c>
      <c r="F79" s="16">
        <f t="shared" ca="1" si="3"/>
        <v>1</v>
      </c>
      <c r="G79" s="17">
        <v>24226</v>
      </c>
      <c r="H79" s="16" t="s">
        <v>12</v>
      </c>
      <c r="I79" s="18">
        <f>VLOOKUP(H79,PARAMETRES!$A$9:$B$12,2,FALSE)*151.67*12</f>
        <v>17981.995200000001</v>
      </c>
      <c r="J79" s="19">
        <f t="shared" ca="1" si="4"/>
        <v>53</v>
      </c>
      <c r="K79" s="16" t="s">
        <v>35</v>
      </c>
      <c r="L79" s="20">
        <v>34056</v>
      </c>
      <c r="M79" s="21">
        <f t="shared" ca="1" si="5"/>
        <v>4</v>
      </c>
      <c r="N79" s="21">
        <f t="shared" ca="1" si="5"/>
        <v>5</v>
      </c>
      <c r="O79" s="21"/>
      <c r="P79" s="21"/>
      <c r="Q79" s="11"/>
      <c r="R79" s="11"/>
      <c r="T79" s="8"/>
    </row>
    <row r="80" spans="1:20" s="9" customFormat="1" ht="23.25" customHeight="1" x14ac:dyDescent="0.2">
      <c r="A80" s="14">
        <v>925</v>
      </c>
      <c r="B80" s="15" t="s">
        <v>291</v>
      </c>
      <c r="C80" s="15" t="s">
        <v>544</v>
      </c>
      <c r="D80" s="16" t="s">
        <v>29</v>
      </c>
      <c r="E80" s="16" t="str">
        <f ca="1">VLOOKUP(RANDBETWEEN(1,4),PARAMETRES!$D$2:$E$5,2,FALSE)</f>
        <v>Pacsé</v>
      </c>
      <c r="F80" s="16">
        <f t="shared" ca="1" si="3"/>
        <v>2</v>
      </c>
      <c r="G80" s="17">
        <v>21560</v>
      </c>
      <c r="H80" s="16" t="s">
        <v>12</v>
      </c>
      <c r="I80" s="18">
        <f>VLOOKUP(H80,PARAMETRES!$A$9:$B$12,2,FALSE)*151.67*12</f>
        <v>17981.995200000001</v>
      </c>
      <c r="J80" s="19">
        <f t="shared" ca="1" si="4"/>
        <v>22</v>
      </c>
      <c r="K80" s="16" t="s">
        <v>35</v>
      </c>
      <c r="L80" s="20">
        <v>28496</v>
      </c>
      <c r="M80" s="21">
        <f t="shared" ca="1" si="5"/>
        <v>2</v>
      </c>
      <c r="N80" s="21">
        <f t="shared" ca="1" si="5"/>
        <v>4</v>
      </c>
      <c r="O80" s="21"/>
      <c r="P80" s="21"/>
      <c r="Q80" s="11"/>
      <c r="R80" s="11"/>
      <c r="T80" s="8"/>
    </row>
    <row r="81" spans="1:20" s="9" customFormat="1" ht="23.25" customHeight="1" x14ac:dyDescent="0.2">
      <c r="A81" s="14" t="s">
        <v>161</v>
      </c>
      <c r="B81" s="15" t="s">
        <v>436</v>
      </c>
      <c r="C81" s="15" t="s">
        <v>641</v>
      </c>
      <c r="D81" s="16" t="s">
        <v>29</v>
      </c>
      <c r="E81" s="16" t="str">
        <f ca="1">VLOOKUP(RANDBETWEEN(1,4),PARAMETRES!$D$2:$E$5,2,FALSE)</f>
        <v>marié</v>
      </c>
      <c r="F81" s="16">
        <f t="shared" ca="1" si="3"/>
        <v>4</v>
      </c>
      <c r="G81" s="17">
        <v>24451</v>
      </c>
      <c r="H81" s="16" t="s">
        <v>12</v>
      </c>
      <c r="I81" s="18">
        <f>VLOOKUP(H81,PARAMETRES!$A$9:$B$12,2,FALSE)*151.67*12</f>
        <v>17981.995200000001</v>
      </c>
      <c r="J81" s="19">
        <f t="shared" ca="1" si="4"/>
        <v>13</v>
      </c>
      <c r="K81" s="16" t="s">
        <v>35</v>
      </c>
      <c r="L81" s="20">
        <v>34491</v>
      </c>
      <c r="M81" s="21">
        <f t="shared" ca="1" si="5"/>
        <v>4</v>
      </c>
      <c r="N81" s="21">
        <f t="shared" ca="1" si="5"/>
        <v>0</v>
      </c>
      <c r="O81" s="21"/>
      <c r="P81" s="21"/>
      <c r="Q81" s="11"/>
      <c r="R81" s="11"/>
      <c r="T81" s="8"/>
    </row>
    <row r="82" spans="1:20" s="9" customFormat="1" ht="23.25" customHeight="1" x14ac:dyDescent="0.2">
      <c r="A82" s="14" t="s">
        <v>160</v>
      </c>
      <c r="B82" s="15" t="s">
        <v>435</v>
      </c>
      <c r="C82" s="15" t="s">
        <v>640</v>
      </c>
      <c r="D82" s="16" t="s">
        <v>29</v>
      </c>
      <c r="E82" s="16" t="str">
        <f ca="1">VLOOKUP(RANDBETWEEN(1,4),PARAMETRES!$D$2:$E$5,2,FALSE)</f>
        <v>célibataire</v>
      </c>
      <c r="F82" s="16">
        <f t="shared" ca="1" si="3"/>
        <v>4</v>
      </c>
      <c r="G82" s="17">
        <v>24376</v>
      </c>
      <c r="H82" s="16" t="s">
        <v>12</v>
      </c>
      <c r="I82" s="18">
        <f>VLOOKUP(H82,PARAMETRES!$A$9:$B$12,2,FALSE)*151.67*12</f>
        <v>17981.995200000001</v>
      </c>
      <c r="J82" s="19">
        <f t="shared" ca="1" si="4"/>
        <v>0</v>
      </c>
      <c r="K82" s="16" t="s">
        <v>35</v>
      </c>
      <c r="L82" s="20">
        <v>34346</v>
      </c>
      <c r="M82" s="21">
        <f t="shared" ca="1" si="5"/>
        <v>5</v>
      </c>
      <c r="N82" s="21">
        <f t="shared" ca="1" si="5"/>
        <v>1</v>
      </c>
      <c r="O82" s="21"/>
      <c r="P82" s="21"/>
      <c r="Q82" s="11"/>
      <c r="R82" s="11"/>
      <c r="T82" s="8"/>
    </row>
    <row r="83" spans="1:20" s="9" customFormat="1" ht="23.25" customHeight="1" x14ac:dyDescent="0.2">
      <c r="A83" s="14">
        <v>330</v>
      </c>
      <c r="B83" s="15" t="s">
        <v>19</v>
      </c>
      <c r="C83" s="15" t="s">
        <v>42</v>
      </c>
      <c r="D83" s="16" t="s">
        <v>29</v>
      </c>
      <c r="E83" s="16" t="str">
        <f ca="1">VLOOKUP(RANDBETWEEN(1,4),PARAMETRES!$D$2:$E$5,2,FALSE)</f>
        <v>célibataire</v>
      </c>
      <c r="F83" s="16">
        <f t="shared" ca="1" si="3"/>
        <v>0</v>
      </c>
      <c r="G83" s="17">
        <v>23472</v>
      </c>
      <c r="H83" s="16" t="s">
        <v>12</v>
      </c>
      <c r="I83" s="18">
        <f>VLOOKUP(H83,PARAMETRES!$A$9:$B$12,2,FALSE)*151.67*12</f>
        <v>17981.995200000001</v>
      </c>
      <c r="J83" s="19">
        <f t="shared" ca="1" si="4"/>
        <v>8</v>
      </c>
      <c r="K83" s="16" t="s">
        <v>35</v>
      </c>
      <c r="L83" s="20">
        <v>31902</v>
      </c>
      <c r="M83" s="21">
        <f t="shared" ca="1" si="5"/>
        <v>4</v>
      </c>
      <c r="N83" s="21">
        <f t="shared" ca="1" si="5"/>
        <v>3</v>
      </c>
      <c r="O83" s="21"/>
      <c r="P83" s="21"/>
      <c r="Q83" s="11"/>
      <c r="R83" s="11"/>
      <c r="T83" s="8"/>
    </row>
    <row r="84" spans="1:20" s="9" customFormat="1" ht="23.25" customHeight="1" x14ac:dyDescent="0.2">
      <c r="A84" s="14">
        <v>955</v>
      </c>
      <c r="B84" s="15" t="s">
        <v>294</v>
      </c>
      <c r="C84" s="15" t="s">
        <v>547</v>
      </c>
      <c r="D84" s="16" t="s">
        <v>29</v>
      </c>
      <c r="E84" s="16" t="str">
        <f ca="1">VLOOKUP(RANDBETWEEN(1,4),PARAMETRES!$D$2:$E$5,2,FALSE)</f>
        <v>veuf(ve)</v>
      </c>
      <c r="F84" s="16">
        <f t="shared" ca="1" si="3"/>
        <v>3</v>
      </c>
      <c r="G84" s="17">
        <v>35470</v>
      </c>
      <c r="H84" s="16" t="s">
        <v>12</v>
      </c>
      <c r="I84" s="18">
        <f>VLOOKUP(H84,PARAMETRES!$A$9:$B$12,2,FALSE)*151.67*12</f>
        <v>17981.995200000001</v>
      </c>
      <c r="J84" s="19">
        <f t="shared" ca="1" si="4"/>
        <v>106</v>
      </c>
      <c r="K84" s="16" t="s">
        <v>35</v>
      </c>
      <c r="L84" s="20">
        <v>41893</v>
      </c>
      <c r="M84" s="21">
        <f t="shared" ca="1" si="5"/>
        <v>1</v>
      </c>
      <c r="N84" s="21">
        <f t="shared" ca="1" si="5"/>
        <v>1</v>
      </c>
      <c r="O84" s="21"/>
      <c r="P84" s="21"/>
      <c r="Q84" s="11"/>
      <c r="R84" s="11"/>
      <c r="T84" s="8"/>
    </row>
    <row r="85" spans="1:20" s="9" customFormat="1" ht="23.25" customHeight="1" x14ac:dyDescent="0.2">
      <c r="A85" s="14">
        <v>850</v>
      </c>
      <c r="B85" s="15" t="s">
        <v>327</v>
      </c>
      <c r="C85" s="15" t="s">
        <v>568</v>
      </c>
      <c r="D85" s="16" t="s">
        <v>29</v>
      </c>
      <c r="E85" s="16" t="str">
        <f ca="1">VLOOKUP(RANDBETWEEN(1,4),PARAMETRES!$D$2:$E$5,2,FALSE)</f>
        <v>célibataire</v>
      </c>
      <c r="F85" s="16">
        <f t="shared" ca="1" si="3"/>
        <v>2</v>
      </c>
      <c r="G85" s="17">
        <v>32512</v>
      </c>
      <c r="H85" s="16" t="s">
        <v>12</v>
      </c>
      <c r="I85" s="18">
        <f>VLOOKUP(H85,PARAMETRES!$A$9:$B$12,2,FALSE)*151.67*12</f>
        <v>17981.995200000001</v>
      </c>
      <c r="J85" s="19">
        <f t="shared" ca="1" si="4"/>
        <v>130</v>
      </c>
      <c r="K85" s="16" t="s">
        <v>35</v>
      </c>
      <c r="L85" s="20">
        <v>42235</v>
      </c>
      <c r="M85" s="21">
        <f t="shared" ca="1" si="5"/>
        <v>2</v>
      </c>
      <c r="N85" s="21">
        <f t="shared" ca="1" si="5"/>
        <v>2</v>
      </c>
      <c r="O85" s="21"/>
      <c r="P85" s="21"/>
      <c r="Q85" s="11"/>
      <c r="R85" s="11"/>
      <c r="T85" s="8"/>
    </row>
    <row r="86" spans="1:20" s="9" customFormat="1" ht="23.25" customHeight="1" x14ac:dyDescent="0.2">
      <c r="A86" s="14">
        <v>860</v>
      </c>
      <c r="B86" s="15" t="s">
        <v>328</v>
      </c>
      <c r="C86" s="15" t="s">
        <v>543</v>
      </c>
      <c r="D86" s="16" t="s">
        <v>29</v>
      </c>
      <c r="E86" s="16" t="str">
        <f ca="1">VLOOKUP(RANDBETWEEN(1,4),PARAMETRES!$D$2:$E$5,2,FALSE)</f>
        <v>Pacsé</v>
      </c>
      <c r="F86" s="16">
        <f t="shared" ca="1" si="3"/>
        <v>2</v>
      </c>
      <c r="G86" s="17">
        <v>32262</v>
      </c>
      <c r="H86" s="16" t="s">
        <v>12</v>
      </c>
      <c r="I86" s="18">
        <f>VLOOKUP(H86,PARAMETRES!$A$9:$B$12,2,FALSE)*151.67*12</f>
        <v>17981.995200000001</v>
      </c>
      <c r="J86" s="19">
        <f t="shared" ca="1" si="4"/>
        <v>134</v>
      </c>
      <c r="K86" s="16" t="s">
        <v>35</v>
      </c>
      <c r="L86" s="20">
        <v>41690</v>
      </c>
      <c r="M86" s="21">
        <f t="shared" ca="1" si="5"/>
        <v>4</v>
      </c>
      <c r="N86" s="21">
        <f t="shared" ca="1" si="5"/>
        <v>2</v>
      </c>
      <c r="O86" s="21"/>
      <c r="P86" s="21"/>
      <c r="Q86" s="11"/>
      <c r="R86" s="11"/>
      <c r="T86" s="8"/>
    </row>
    <row r="87" spans="1:20" s="9" customFormat="1" ht="23.25" customHeight="1" x14ac:dyDescent="0.2">
      <c r="A87" s="14" t="s">
        <v>164</v>
      </c>
      <c r="B87" s="15" t="s">
        <v>439</v>
      </c>
      <c r="C87" s="15" t="s">
        <v>644</v>
      </c>
      <c r="D87" s="16" t="s">
        <v>29</v>
      </c>
      <c r="E87" s="16" t="str">
        <f ca="1">VLOOKUP(RANDBETWEEN(1,4),PARAMETRES!$D$2:$E$5,2,FALSE)</f>
        <v>marié</v>
      </c>
      <c r="F87" s="16">
        <f t="shared" ca="1" si="3"/>
        <v>1</v>
      </c>
      <c r="G87" s="17">
        <v>24676</v>
      </c>
      <c r="H87" s="16" t="s">
        <v>12</v>
      </c>
      <c r="I87" s="18">
        <f>VLOOKUP(H87,PARAMETRES!$A$9:$B$12,2,FALSE)*151.67*12</f>
        <v>17981.995200000001</v>
      </c>
      <c r="J87" s="19">
        <f t="shared" ca="1" si="4"/>
        <v>5</v>
      </c>
      <c r="K87" s="16" t="s">
        <v>35</v>
      </c>
      <c r="L87" s="20">
        <v>35215</v>
      </c>
      <c r="M87" s="21">
        <f t="shared" ca="1" si="5"/>
        <v>2</v>
      </c>
      <c r="N87" s="21">
        <f t="shared" ca="1" si="5"/>
        <v>4</v>
      </c>
      <c r="O87" s="21"/>
      <c r="P87" s="21"/>
      <c r="Q87" s="11"/>
      <c r="R87" s="11"/>
      <c r="T87" s="8"/>
    </row>
    <row r="88" spans="1:20" s="9" customFormat="1" ht="23.25" customHeight="1" x14ac:dyDescent="0.2">
      <c r="A88" s="14" t="s">
        <v>165</v>
      </c>
      <c r="B88" s="15" t="s">
        <v>440</v>
      </c>
      <c r="C88" s="15" t="s">
        <v>645</v>
      </c>
      <c r="D88" s="16" t="s">
        <v>29</v>
      </c>
      <c r="E88" s="16" t="str">
        <f ca="1">VLOOKUP(RANDBETWEEN(1,4),PARAMETRES!$D$2:$E$5,2,FALSE)</f>
        <v>célibataire</v>
      </c>
      <c r="F88" s="16">
        <f t="shared" ca="1" si="3"/>
        <v>1</v>
      </c>
      <c r="G88" s="17">
        <v>24751</v>
      </c>
      <c r="H88" s="16" t="s">
        <v>12</v>
      </c>
      <c r="I88" s="18">
        <f>VLOOKUP(H88,PARAMETRES!$A$9:$B$12,2,FALSE)*151.67*12</f>
        <v>17981.995200000001</v>
      </c>
      <c r="J88" s="19">
        <f t="shared" ca="1" si="4"/>
        <v>193</v>
      </c>
      <c r="K88" s="16" t="s">
        <v>35</v>
      </c>
      <c r="L88" s="20">
        <v>35385</v>
      </c>
      <c r="M88" s="21">
        <f t="shared" ca="1" si="5"/>
        <v>4</v>
      </c>
      <c r="N88" s="21">
        <f t="shared" ca="1" si="5"/>
        <v>2</v>
      </c>
      <c r="O88" s="21"/>
      <c r="P88" s="21"/>
      <c r="Q88" s="11"/>
      <c r="R88" s="11"/>
      <c r="T88" s="8"/>
    </row>
    <row r="89" spans="1:20" s="9" customFormat="1" ht="23.25" customHeight="1" x14ac:dyDescent="0.2">
      <c r="A89" s="14" t="s">
        <v>69</v>
      </c>
      <c r="B89" s="15" t="s">
        <v>347</v>
      </c>
      <c r="C89" s="15" t="s">
        <v>583</v>
      </c>
      <c r="D89" s="16" t="s">
        <v>29</v>
      </c>
      <c r="E89" s="16" t="str">
        <f ca="1">VLOOKUP(RANDBETWEEN(1,4),PARAMETRES!$D$2:$E$5,2,FALSE)</f>
        <v>Pacsé</v>
      </c>
      <c r="F89" s="16">
        <f t="shared" ca="1" si="3"/>
        <v>2</v>
      </c>
      <c r="G89" s="17">
        <v>33430</v>
      </c>
      <c r="H89" s="16" t="s">
        <v>12</v>
      </c>
      <c r="I89" s="18">
        <f>VLOOKUP(H89,PARAMETRES!$A$9:$B$12,2,FALSE)*151.67*12</f>
        <v>17981.995200000001</v>
      </c>
      <c r="J89" s="19">
        <f t="shared" ca="1" si="4"/>
        <v>200</v>
      </c>
      <c r="K89" s="16" t="s">
        <v>35</v>
      </c>
      <c r="L89" s="20">
        <v>42635</v>
      </c>
      <c r="M89" s="21">
        <f t="shared" ca="1" si="5"/>
        <v>3</v>
      </c>
      <c r="N89" s="21">
        <f t="shared" ca="1" si="5"/>
        <v>5</v>
      </c>
      <c r="O89" s="21"/>
      <c r="P89" s="21"/>
      <c r="Q89" s="11"/>
      <c r="R89" s="11"/>
      <c r="T89" s="8"/>
    </row>
    <row r="90" spans="1:20" s="9" customFormat="1" ht="23.25" customHeight="1" x14ac:dyDescent="0.2">
      <c r="A90" s="14" t="s">
        <v>79</v>
      </c>
      <c r="B90" s="15" t="s">
        <v>357</v>
      </c>
      <c r="C90" s="15" t="s">
        <v>501</v>
      </c>
      <c r="D90" s="16" t="s">
        <v>29</v>
      </c>
      <c r="E90" s="16" t="str">
        <f ca="1">VLOOKUP(RANDBETWEEN(1,4),PARAMETRES!$D$2:$E$5,2,FALSE)</f>
        <v>Pacsé</v>
      </c>
      <c r="F90" s="16">
        <f t="shared" ca="1" si="3"/>
        <v>2</v>
      </c>
      <c r="G90" s="17">
        <v>26922</v>
      </c>
      <c r="H90" s="16" t="s">
        <v>12</v>
      </c>
      <c r="I90" s="18">
        <f>VLOOKUP(H90,PARAMETRES!$A$9:$B$12,2,FALSE)*151.67*12</f>
        <v>17981.995200000001</v>
      </c>
      <c r="J90" s="19">
        <f t="shared" ca="1" si="4"/>
        <v>140</v>
      </c>
      <c r="K90" s="16" t="s">
        <v>35</v>
      </c>
      <c r="L90" s="20">
        <v>36760</v>
      </c>
      <c r="M90" s="21">
        <f t="shared" ca="1" si="5"/>
        <v>4</v>
      </c>
      <c r="N90" s="21">
        <f t="shared" ca="1" si="5"/>
        <v>5</v>
      </c>
      <c r="O90" s="21"/>
      <c r="P90" s="21"/>
      <c r="Q90" s="11"/>
      <c r="R90" s="11"/>
      <c r="T90" s="8"/>
    </row>
    <row r="91" spans="1:20" s="9" customFormat="1" ht="23.25" customHeight="1" x14ac:dyDescent="0.2">
      <c r="A91" s="14">
        <v>530</v>
      </c>
      <c r="B91" s="15" t="s">
        <v>20</v>
      </c>
      <c r="C91" s="15" t="s">
        <v>55</v>
      </c>
      <c r="D91" s="16" t="s">
        <v>30</v>
      </c>
      <c r="E91" s="16" t="str">
        <f ca="1">VLOOKUP(RANDBETWEEN(1,4),PARAMETRES!$D$2:$E$5,2,FALSE)</f>
        <v>célibataire</v>
      </c>
      <c r="F91" s="16">
        <f t="shared" ca="1" si="3"/>
        <v>3</v>
      </c>
      <c r="G91" s="17">
        <v>29250</v>
      </c>
      <c r="H91" s="16" t="s">
        <v>26</v>
      </c>
      <c r="I91" s="18">
        <f>VLOOKUP(H91,PARAMETRES!$A$9:$B$12,2,FALSE)*151.67*12</f>
        <v>21840.48</v>
      </c>
      <c r="J91" s="19">
        <f t="shared" ca="1" si="4"/>
        <v>124</v>
      </c>
      <c r="K91" s="16" t="s">
        <v>36</v>
      </c>
      <c r="L91" s="20">
        <v>42221</v>
      </c>
      <c r="M91" s="21">
        <f t="shared" ca="1" si="5"/>
        <v>3</v>
      </c>
      <c r="N91" s="21">
        <f t="shared" ca="1" si="5"/>
        <v>2</v>
      </c>
      <c r="O91" s="21"/>
      <c r="P91" s="21"/>
      <c r="Q91" s="11"/>
      <c r="R91" s="11"/>
      <c r="T91" s="8"/>
    </row>
    <row r="92" spans="1:20" s="9" customFormat="1" ht="23.25" customHeight="1" x14ac:dyDescent="0.2">
      <c r="A92" s="14">
        <v>125</v>
      </c>
      <c r="B92" s="15" t="s">
        <v>211</v>
      </c>
      <c r="C92" s="15" t="s">
        <v>533</v>
      </c>
      <c r="D92" s="16" t="s">
        <v>30</v>
      </c>
      <c r="E92" s="16" t="str">
        <f ca="1">VLOOKUP(RANDBETWEEN(1,4),PARAMETRES!$D$2:$E$5,2,FALSE)</f>
        <v>marié</v>
      </c>
      <c r="F92" s="16">
        <f t="shared" ca="1" si="3"/>
        <v>1</v>
      </c>
      <c r="G92" s="17">
        <v>29414</v>
      </c>
      <c r="H92" s="16" t="s">
        <v>26</v>
      </c>
      <c r="I92" s="18">
        <f>VLOOKUP(H92,PARAMETRES!$A$9:$B$12,2,FALSE)*151.67*12</f>
        <v>21840.48</v>
      </c>
      <c r="J92" s="19">
        <f t="shared" ca="1" si="4"/>
        <v>193</v>
      </c>
      <c r="K92" s="16" t="s">
        <v>35</v>
      </c>
      <c r="L92" s="20">
        <v>37842</v>
      </c>
      <c r="M92" s="21">
        <f t="shared" ca="1" si="5"/>
        <v>2</v>
      </c>
      <c r="N92" s="21">
        <f t="shared" ca="1" si="5"/>
        <v>2</v>
      </c>
      <c r="O92" s="21"/>
      <c r="P92" s="21"/>
      <c r="Q92" s="11"/>
      <c r="R92" s="11"/>
      <c r="T92" s="8"/>
    </row>
    <row r="93" spans="1:20" s="9" customFormat="1" ht="23.25" customHeight="1" x14ac:dyDescent="0.2">
      <c r="A93" s="14">
        <v>325</v>
      </c>
      <c r="B93" s="15" t="s">
        <v>231</v>
      </c>
      <c r="C93" s="15" t="s">
        <v>481</v>
      </c>
      <c r="D93" s="16" t="s">
        <v>29</v>
      </c>
      <c r="E93" s="16" t="str">
        <f ca="1">VLOOKUP(RANDBETWEEN(1,4),PARAMETRES!$D$2:$E$5,2,FALSE)</f>
        <v>célibataire</v>
      </c>
      <c r="F93" s="16">
        <f t="shared" ca="1" si="3"/>
        <v>0</v>
      </c>
      <c r="G93" s="17">
        <v>27258</v>
      </c>
      <c r="H93" s="16" t="s">
        <v>25</v>
      </c>
      <c r="I93" s="18">
        <f>VLOOKUP(H93,PARAMETRES!$A$9:$B$12,2,FALSE)*151.67*12</f>
        <v>31850.699999999997</v>
      </c>
      <c r="J93" s="19">
        <f t="shared" ca="1" si="4"/>
        <v>0</v>
      </c>
      <c r="K93" s="16" t="s">
        <v>35</v>
      </c>
      <c r="L93" s="20">
        <v>37762</v>
      </c>
      <c r="M93" s="21">
        <f t="shared" ca="1" si="5"/>
        <v>0</v>
      </c>
      <c r="N93" s="21">
        <f t="shared" ca="1" si="5"/>
        <v>3</v>
      </c>
      <c r="O93" s="21"/>
      <c r="P93" s="21"/>
      <c r="Q93" s="11"/>
      <c r="R93" s="11"/>
      <c r="T93" s="8"/>
    </row>
    <row r="94" spans="1:20" s="9" customFormat="1" ht="23.25" customHeight="1" x14ac:dyDescent="0.2">
      <c r="A94" s="14" t="s">
        <v>66</v>
      </c>
      <c r="B94" s="15" t="s">
        <v>344</v>
      </c>
      <c r="C94" s="15" t="s">
        <v>580</v>
      </c>
      <c r="D94" s="16" t="s">
        <v>29</v>
      </c>
      <c r="E94" s="16" t="str">
        <f ca="1">VLOOKUP(RANDBETWEEN(1,4),PARAMETRES!$D$2:$E$5,2,FALSE)</f>
        <v>marié</v>
      </c>
      <c r="F94" s="16">
        <f t="shared" ca="1" si="3"/>
        <v>0</v>
      </c>
      <c r="G94" s="17">
        <v>33670</v>
      </c>
      <c r="H94" s="16" t="s">
        <v>12</v>
      </c>
      <c r="I94" s="18">
        <f>VLOOKUP(H94,PARAMETRES!$A$9:$B$12,2,FALSE)*151.67*12</f>
        <v>17981.995200000001</v>
      </c>
      <c r="J94" s="19">
        <f t="shared" ca="1" si="4"/>
        <v>52</v>
      </c>
      <c r="K94" s="16" t="s">
        <v>35</v>
      </c>
      <c r="L94" s="20">
        <v>42601</v>
      </c>
      <c r="M94" s="21">
        <f t="shared" ca="1" si="5"/>
        <v>0</v>
      </c>
      <c r="N94" s="21">
        <f t="shared" ca="1" si="5"/>
        <v>4</v>
      </c>
      <c r="O94" s="21"/>
      <c r="P94" s="21"/>
      <c r="Q94" s="11"/>
      <c r="R94" s="11"/>
      <c r="T94" s="8"/>
    </row>
    <row r="95" spans="1:20" s="9" customFormat="1" ht="23.25" customHeight="1" x14ac:dyDescent="0.2">
      <c r="A95" s="14">
        <v>215</v>
      </c>
      <c r="B95" s="15" t="s">
        <v>220</v>
      </c>
      <c r="C95" s="15" t="s">
        <v>470</v>
      </c>
      <c r="D95" s="16" t="s">
        <v>29</v>
      </c>
      <c r="E95" s="16" t="str">
        <f ca="1">VLOOKUP(RANDBETWEEN(1,4),PARAMETRES!$D$2:$E$5,2,FALSE)</f>
        <v>Pacsé</v>
      </c>
      <c r="F95" s="16">
        <f t="shared" ca="1" si="3"/>
        <v>4</v>
      </c>
      <c r="G95" s="17">
        <v>22697</v>
      </c>
      <c r="H95" s="16" t="s">
        <v>25</v>
      </c>
      <c r="I95" s="18">
        <f>VLOOKUP(H95,PARAMETRES!$A$9:$B$12,2,FALSE)*151.67*12</f>
        <v>31850.699999999997</v>
      </c>
      <c r="J95" s="19">
        <f t="shared" ca="1" si="4"/>
        <v>0</v>
      </c>
      <c r="K95" s="16" t="s">
        <v>35</v>
      </c>
      <c r="L95" s="20">
        <v>32573</v>
      </c>
      <c r="M95" s="21">
        <f t="shared" ca="1" si="5"/>
        <v>0</v>
      </c>
      <c r="N95" s="21">
        <f t="shared" ca="1" si="5"/>
        <v>3</v>
      </c>
      <c r="O95" s="21"/>
      <c r="P95" s="21"/>
      <c r="Q95" s="11"/>
      <c r="R95" s="11"/>
      <c r="T95" s="8"/>
    </row>
    <row r="96" spans="1:20" s="9" customFormat="1" ht="23.25" customHeight="1" x14ac:dyDescent="0.2">
      <c r="A96" s="14">
        <v>800</v>
      </c>
      <c r="B96" s="15" t="s">
        <v>322</v>
      </c>
      <c r="C96" s="15" t="s">
        <v>563</v>
      </c>
      <c r="D96" s="16" t="s">
        <v>29</v>
      </c>
      <c r="E96" s="16" t="str">
        <f ca="1">VLOOKUP(RANDBETWEEN(1,4),PARAMETRES!$D$2:$E$5,2,FALSE)</f>
        <v>marié</v>
      </c>
      <c r="F96" s="16">
        <f t="shared" ca="1" si="3"/>
        <v>3</v>
      </c>
      <c r="G96" s="17" t="s">
        <v>655</v>
      </c>
      <c r="H96" s="16" t="s">
        <v>12</v>
      </c>
      <c r="I96" s="18">
        <f>VLOOKUP(H96,PARAMETRES!$A$9:$B$12,2,FALSE)*151.67*12</f>
        <v>17981.995200000001</v>
      </c>
      <c r="J96" s="19">
        <f t="shared" ca="1" si="4"/>
        <v>66</v>
      </c>
      <c r="K96" s="16" t="s">
        <v>35</v>
      </c>
      <c r="L96" s="20">
        <v>42539</v>
      </c>
      <c r="M96" s="21">
        <f t="shared" ca="1" si="5"/>
        <v>1</v>
      </c>
      <c r="N96" s="21">
        <f t="shared" ca="1" si="5"/>
        <v>2</v>
      </c>
      <c r="O96" s="21"/>
      <c r="P96" s="21"/>
      <c r="Q96" s="11"/>
      <c r="R96" s="11"/>
      <c r="T96" s="8"/>
    </row>
    <row r="97" spans="1:20" s="9" customFormat="1" ht="23.25" customHeight="1" x14ac:dyDescent="0.2">
      <c r="A97" s="14" t="s">
        <v>67</v>
      </c>
      <c r="B97" s="15" t="s">
        <v>345</v>
      </c>
      <c r="C97" s="15" t="s">
        <v>581</v>
      </c>
      <c r="D97" s="16" t="s">
        <v>29</v>
      </c>
      <c r="E97" s="16" t="str">
        <f ca="1">VLOOKUP(RANDBETWEEN(1,4),PARAMETRES!$D$2:$E$5,2,FALSE)</f>
        <v>marié</v>
      </c>
      <c r="F97" s="16">
        <f t="shared" ca="1" si="3"/>
        <v>4</v>
      </c>
      <c r="G97" s="17">
        <v>33590</v>
      </c>
      <c r="H97" s="16" t="s">
        <v>12</v>
      </c>
      <c r="I97" s="18">
        <f>VLOOKUP(H97,PARAMETRES!$A$9:$B$12,2,FALSE)*151.67*12</f>
        <v>17981.995200000001</v>
      </c>
      <c r="J97" s="19">
        <f t="shared" ca="1" si="4"/>
        <v>82</v>
      </c>
      <c r="K97" s="16" t="s">
        <v>35</v>
      </c>
      <c r="L97" s="20">
        <v>42663</v>
      </c>
      <c r="M97" s="21">
        <f t="shared" ca="1" si="5"/>
        <v>3</v>
      </c>
      <c r="N97" s="21">
        <f t="shared" ca="1" si="5"/>
        <v>3</v>
      </c>
      <c r="O97" s="21"/>
      <c r="P97" s="21"/>
      <c r="Q97" s="11"/>
      <c r="R97" s="11"/>
      <c r="T97" s="8"/>
    </row>
    <row r="98" spans="1:20" s="9" customFormat="1" ht="23.25" customHeight="1" x14ac:dyDescent="0.2">
      <c r="A98" s="14" t="s">
        <v>97</v>
      </c>
      <c r="B98" s="15" t="s">
        <v>374</v>
      </c>
      <c r="C98" s="15" t="s">
        <v>605</v>
      </c>
      <c r="D98" s="16" t="s">
        <v>29</v>
      </c>
      <c r="E98" s="16" t="str">
        <f ca="1">VLOOKUP(RANDBETWEEN(1,4),PARAMETRES!$D$2:$E$5,2,FALSE)</f>
        <v>veuf(ve)</v>
      </c>
      <c r="F98" s="16">
        <f t="shared" ca="1" si="3"/>
        <v>4</v>
      </c>
      <c r="G98" s="17">
        <v>29702</v>
      </c>
      <c r="H98" s="16" t="s">
        <v>12</v>
      </c>
      <c r="I98" s="18">
        <f>VLOOKUP(H98,PARAMETRES!$A$9:$B$12,2,FALSE)*151.67*12</f>
        <v>17981.995200000001</v>
      </c>
      <c r="J98" s="19">
        <f t="shared" ca="1" si="4"/>
        <v>131</v>
      </c>
      <c r="K98" s="16" t="s">
        <v>35</v>
      </c>
      <c r="L98" s="20">
        <v>39665</v>
      </c>
      <c r="M98" s="21">
        <f t="shared" ca="1" si="5"/>
        <v>3</v>
      </c>
      <c r="N98" s="21">
        <f t="shared" ca="1" si="5"/>
        <v>4</v>
      </c>
      <c r="O98" s="21"/>
      <c r="P98" s="21"/>
      <c r="Q98" s="11"/>
      <c r="R98" s="11"/>
      <c r="T98" s="8"/>
    </row>
    <row r="99" spans="1:20" s="9" customFormat="1" ht="23.25" customHeight="1" x14ac:dyDescent="0.2">
      <c r="A99" s="14">
        <v>805</v>
      </c>
      <c r="B99" s="15" t="s">
        <v>279</v>
      </c>
      <c r="C99" s="15" t="s">
        <v>522</v>
      </c>
      <c r="D99" s="16" t="s">
        <v>29</v>
      </c>
      <c r="E99" s="16" t="str">
        <f ca="1">VLOOKUP(RANDBETWEEN(1,4),PARAMETRES!$D$2:$E$5,2,FALSE)</f>
        <v>marié</v>
      </c>
      <c r="F99" s="16">
        <f t="shared" ca="1" si="3"/>
        <v>1</v>
      </c>
      <c r="G99" s="17">
        <v>26101</v>
      </c>
      <c r="H99" s="16" t="s">
        <v>24</v>
      </c>
      <c r="I99" s="18">
        <f>VLOOKUP(H99,PARAMETRES!$A$9:$B$12,2,FALSE)*151.67*12</f>
        <v>27300.6</v>
      </c>
      <c r="J99" s="19">
        <f t="shared" ca="1" si="4"/>
        <v>0</v>
      </c>
      <c r="K99" s="16" t="s">
        <v>35</v>
      </c>
      <c r="L99" s="20">
        <v>34807</v>
      </c>
      <c r="M99" s="21">
        <f t="shared" ca="1" si="5"/>
        <v>1</v>
      </c>
      <c r="N99" s="21">
        <f t="shared" ca="1" si="5"/>
        <v>4</v>
      </c>
      <c r="O99" s="21"/>
      <c r="P99" s="21"/>
      <c r="Q99" s="11"/>
      <c r="R99" s="11"/>
      <c r="T99" s="8"/>
    </row>
    <row r="100" spans="1:20" s="9" customFormat="1" ht="23.25" customHeight="1" x14ac:dyDescent="0.2">
      <c r="A100" s="14" t="s">
        <v>117</v>
      </c>
      <c r="B100" s="15" t="s">
        <v>394</v>
      </c>
      <c r="C100" s="15" t="s">
        <v>520</v>
      </c>
      <c r="D100" s="16" t="s">
        <v>29</v>
      </c>
      <c r="E100" s="16" t="str">
        <f ca="1">VLOOKUP(RANDBETWEEN(1,4),PARAMETRES!$D$2:$E$5,2,FALSE)</f>
        <v>célibataire</v>
      </c>
      <c r="F100" s="16">
        <f t="shared" ca="1" si="3"/>
        <v>2</v>
      </c>
      <c r="G100" s="17">
        <v>27102</v>
      </c>
      <c r="H100" s="16" t="s">
        <v>12</v>
      </c>
      <c r="I100" s="18">
        <f>VLOOKUP(H100,PARAMETRES!$A$9:$B$12,2,FALSE)*151.67*12</f>
        <v>17981.995200000001</v>
      </c>
      <c r="J100" s="19">
        <f t="shared" ca="1" si="4"/>
        <v>54</v>
      </c>
      <c r="K100" s="16" t="s">
        <v>35</v>
      </c>
      <c r="L100" s="20">
        <v>36940</v>
      </c>
      <c r="M100" s="21">
        <f t="shared" ca="1" si="5"/>
        <v>1</v>
      </c>
      <c r="N100" s="21">
        <f t="shared" ca="1" si="5"/>
        <v>0</v>
      </c>
      <c r="O100" s="21"/>
      <c r="P100" s="21"/>
      <c r="Q100" s="11"/>
      <c r="R100" s="11"/>
      <c r="T100" s="8"/>
    </row>
    <row r="101" spans="1:20" s="9" customFormat="1" ht="23.25" customHeight="1" x14ac:dyDescent="0.2">
      <c r="A101" s="14">
        <v>460</v>
      </c>
      <c r="B101" s="15" t="s">
        <v>9</v>
      </c>
      <c r="C101" s="15" t="s">
        <v>50</v>
      </c>
      <c r="D101" s="16" t="s">
        <v>29</v>
      </c>
      <c r="E101" s="16" t="str">
        <f ca="1">VLOOKUP(RANDBETWEEN(1,4),PARAMETRES!$D$2:$E$5,2,FALSE)</f>
        <v>marié</v>
      </c>
      <c r="F101" s="16">
        <f t="shared" ca="1" si="3"/>
        <v>3</v>
      </c>
      <c r="G101" s="17">
        <v>28101</v>
      </c>
      <c r="H101" s="16" t="s">
        <v>24</v>
      </c>
      <c r="I101" s="18">
        <f>VLOOKUP(H101,PARAMETRES!$A$9:$B$12,2,FALSE)*151.67*12</f>
        <v>27300.6</v>
      </c>
      <c r="J101" s="19">
        <f t="shared" ca="1" si="4"/>
        <v>0</v>
      </c>
      <c r="K101" s="16" t="s">
        <v>35</v>
      </c>
      <c r="L101" s="20">
        <v>40881</v>
      </c>
      <c r="M101" s="21">
        <f t="shared" ca="1" si="5"/>
        <v>3</v>
      </c>
      <c r="N101" s="21">
        <f t="shared" ca="1" si="5"/>
        <v>5</v>
      </c>
      <c r="O101" s="21"/>
      <c r="P101" s="21"/>
      <c r="Q101" s="11"/>
      <c r="R101" s="11"/>
      <c r="T101" s="8"/>
    </row>
    <row r="102" spans="1:20" s="9" customFormat="1" ht="23.25" customHeight="1" x14ac:dyDescent="0.2">
      <c r="A102" s="14">
        <v>305</v>
      </c>
      <c r="B102" s="15" t="s">
        <v>229</v>
      </c>
      <c r="C102" s="15" t="s">
        <v>479</v>
      </c>
      <c r="D102" s="16" t="s">
        <v>29</v>
      </c>
      <c r="E102" s="16" t="str">
        <f ca="1">VLOOKUP(RANDBETWEEN(1,4),PARAMETRES!$D$2:$E$5,2,FALSE)</f>
        <v>Pacsé</v>
      </c>
      <c r="F102" s="16">
        <f t="shared" ca="1" si="3"/>
        <v>3</v>
      </c>
      <c r="G102" s="17">
        <v>30055</v>
      </c>
      <c r="H102" s="16" t="s">
        <v>25</v>
      </c>
      <c r="I102" s="18">
        <f>VLOOKUP(H102,PARAMETRES!$A$9:$B$12,2,FALSE)*151.67*12</f>
        <v>31850.699999999997</v>
      </c>
      <c r="J102" s="19">
        <f t="shared" ca="1" si="4"/>
        <v>0</v>
      </c>
      <c r="K102" s="16" t="s">
        <v>35</v>
      </c>
      <c r="L102" s="20">
        <v>41438</v>
      </c>
      <c r="M102" s="21">
        <f t="shared" ca="1" si="5"/>
        <v>3</v>
      </c>
      <c r="N102" s="21">
        <f t="shared" ca="1" si="5"/>
        <v>2</v>
      </c>
      <c r="O102" s="21"/>
      <c r="P102" s="21"/>
      <c r="Q102" s="11"/>
      <c r="R102" s="11"/>
      <c r="T102" s="8"/>
    </row>
    <row r="103" spans="1:20" s="9" customFormat="1" ht="23.25" customHeight="1" x14ac:dyDescent="0.2">
      <c r="A103" s="14">
        <v>270</v>
      </c>
      <c r="B103" s="15" t="s">
        <v>199</v>
      </c>
      <c r="C103" s="15" t="s">
        <v>539</v>
      </c>
      <c r="D103" s="16" t="s">
        <v>30</v>
      </c>
      <c r="E103" s="16" t="str">
        <f ca="1">VLOOKUP(RANDBETWEEN(1,4),PARAMETRES!$D$2:$E$5,2,FALSE)</f>
        <v>Pacsé</v>
      </c>
      <c r="F103" s="16">
        <f t="shared" ca="1" si="3"/>
        <v>1</v>
      </c>
      <c r="G103" s="17">
        <v>32516</v>
      </c>
      <c r="H103" s="16" t="s">
        <v>12</v>
      </c>
      <c r="I103" s="18">
        <f>VLOOKUP(H103,PARAMETRES!$A$9:$B$12,2,FALSE)*151.67*12</f>
        <v>17981.995200000001</v>
      </c>
      <c r="J103" s="19">
        <f t="shared" ca="1" si="4"/>
        <v>64</v>
      </c>
      <c r="K103" s="16" t="s">
        <v>35</v>
      </c>
      <c r="L103" s="20">
        <v>41915</v>
      </c>
      <c r="M103" s="21">
        <f t="shared" ca="1" si="5"/>
        <v>4</v>
      </c>
      <c r="N103" s="21">
        <f t="shared" ca="1" si="5"/>
        <v>1</v>
      </c>
      <c r="O103" s="21"/>
      <c r="P103" s="21"/>
      <c r="Q103" s="11"/>
      <c r="R103" s="11"/>
      <c r="T103" s="8"/>
    </row>
    <row r="104" spans="1:20" s="9" customFormat="1" ht="23.25" customHeight="1" x14ac:dyDescent="0.2">
      <c r="A104" s="14">
        <v>840</v>
      </c>
      <c r="B104" s="15" t="s">
        <v>326</v>
      </c>
      <c r="C104" s="15" t="s">
        <v>567</v>
      </c>
      <c r="D104" s="16" t="s">
        <v>29</v>
      </c>
      <c r="E104" s="16" t="str">
        <f ca="1">VLOOKUP(RANDBETWEEN(1,4),PARAMETRES!$D$2:$E$5,2,FALSE)</f>
        <v>Pacsé</v>
      </c>
      <c r="F104" s="16">
        <f t="shared" ca="1" si="3"/>
        <v>3</v>
      </c>
      <c r="G104" s="17">
        <v>32762</v>
      </c>
      <c r="H104" s="16" t="s">
        <v>12</v>
      </c>
      <c r="I104" s="18">
        <f>VLOOKUP(H104,PARAMETRES!$A$9:$B$12,2,FALSE)*151.67*12</f>
        <v>17981.995200000001</v>
      </c>
      <c r="J104" s="19">
        <f t="shared" ca="1" si="4"/>
        <v>8</v>
      </c>
      <c r="K104" s="16" t="s">
        <v>35</v>
      </c>
      <c r="L104" s="20">
        <v>42050</v>
      </c>
      <c r="M104" s="21">
        <f t="shared" ca="1" si="5"/>
        <v>5</v>
      </c>
      <c r="N104" s="21">
        <f t="shared" ca="1" si="5"/>
        <v>2</v>
      </c>
      <c r="O104" s="21"/>
      <c r="P104" s="21"/>
      <c r="Q104" s="11"/>
      <c r="R104" s="11"/>
      <c r="T104" s="8"/>
    </row>
    <row r="105" spans="1:20" s="9" customFormat="1" ht="23.25" customHeight="1" x14ac:dyDescent="0.2">
      <c r="A105" s="14">
        <v>140</v>
      </c>
      <c r="B105" s="15" t="s">
        <v>189</v>
      </c>
      <c r="C105" s="15" t="s">
        <v>57</v>
      </c>
      <c r="D105" s="16" t="s">
        <v>30</v>
      </c>
      <c r="E105" s="16" t="str">
        <f ca="1">VLOOKUP(RANDBETWEEN(1,4),PARAMETRES!$D$2:$E$5,2,FALSE)</f>
        <v>marié</v>
      </c>
      <c r="F105" s="16">
        <f t="shared" ca="1" si="3"/>
        <v>3</v>
      </c>
      <c r="G105" s="17">
        <v>32457</v>
      </c>
      <c r="H105" s="16" t="s">
        <v>25</v>
      </c>
      <c r="I105" s="18">
        <f>VLOOKUP(H105,PARAMETRES!$A$9:$B$12,2,FALSE)*151.67*12</f>
        <v>31850.699999999997</v>
      </c>
      <c r="J105" s="19">
        <f t="shared" ca="1" si="4"/>
        <v>0</v>
      </c>
      <c r="K105" s="16" t="s">
        <v>35</v>
      </c>
      <c r="L105" s="20">
        <v>42352</v>
      </c>
      <c r="M105" s="21">
        <f t="shared" ca="1" si="5"/>
        <v>1</v>
      </c>
      <c r="N105" s="21">
        <f t="shared" ca="1" si="5"/>
        <v>4</v>
      </c>
      <c r="O105" s="21"/>
      <c r="P105" s="21"/>
      <c r="Q105" s="11"/>
      <c r="R105" s="11"/>
      <c r="T105" s="8"/>
    </row>
    <row r="106" spans="1:20" s="9" customFormat="1" ht="23.25" customHeight="1" x14ac:dyDescent="0.2">
      <c r="A106" s="14">
        <v>740</v>
      </c>
      <c r="B106" s="15" t="s">
        <v>316</v>
      </c>
      <c r="C106" s="15" t="s">
        <v>559</v>
      </c>
      <c r="D106" s="16" t="s">
        <v>29</v>
      </c>
      <c r="E106" s="16" t="str">
        <f ca="1">VLOOKUP(RANDBETWEEN(1,4),PARAMETRES!$D$2:$E$5,2,FALSE)</f>
        <v>célibataire</v>
      </c>
      <c r="F106" s="16">
        <f t="shared" ca="1" si="3"/>
        <v>2</v>
      </c>
      <c r="G106" s="17">
        <v>31662</v>
      </c>
      <c r="H106" s="16" t="s">
        <v>12</v>
      </c>
      <c r="I106" s="18">
        <f>VLOOKUP(H106,PARAMETRES!$A$9:$B$12,2,FALSE)*151.67*12</f>
        <v>17981.995200000001</v>
      </c>
      <c r="J106" s="19">
        <f t="shared" ca="1" si="4"/>
        <v>3</v>
      </c>
      <c r="K106" s="16" t="s">
        <v>35</v>
      </c>
      <c r="L106" s="20">
        <v>41639</v>
      </c>
      <c r="M106" s="21">
        <f t="shared" ca="1" si="5"/>
        <v>5</v>
      </c>
      <c r="N106" s="21">
        <f t="shared" ca="1" si="5"/>
        <v>1</v>
      </c>
      <c r="O106" s="21"/>
      <c r="P106" s="21"/>
      <c r="Q106" s="11"/>
      <c r="R106" s="11"/>
      <c r="T106" s="8"/>
    </row>
    <row r="107" spans="1:20" s="9" customFormat="1" ht="23.25" customHeight="1" x14ac:dyDescent="0.2">
      <c r="A107" s="14" t="s">
        <v>176</v>
      </c>
      <c r="B107" s="15" t="s">
        <v>451</v>
      </c>
      <c r="C107" s="15" t="s">
        <v>650</v>
      </c>
      <c r="D107" s="16" t="s">
        <v>29</v>
      </c>
      <c r="E107" s="16" t="str">
        <f ca="1">VLOOKUP(RANDBETWEEN(1,4),PARAMETRES!$D$2:$E$5,2,FALSE)</f>
        <v>veuf(ve)</v>
      </c>
      <c r="F107" s="16">
        <f t="shared" ca="1" si="3"/>
        <v>0</v>
      </c>
      <c r="G107" s="17">
        <v>25576</v>
      </c>
      <c r="H107" s="16" t="s">
        <v>12</v>
      </c>
      <c r="I107" s="18">
        <f>VLOOKUP(H107,PARAMETRES!$A$9:$B$12,2,FALSE)*151.67*12</f>
        <v>17981.995200000001</v>
      </c>
      <c r="J107" s="19">
        <f t="shared" ca="1" si="4"/>
        <v>101</v>
      </c>
      <c r="K107" s="16" t="s">
        <v>35</v>
      </c>
      <c r="L107" s="20">
        <v>36175</v>
      </c>
      <c r="M107" s="21">
        <f t="shared" ca="1" si="5"/>
        <v>1</v>
      </c>
      <c r="N107" s="21">
        <f t="shared" ca="1" si="5"/>
        <v>4</v>
      </c>
      <c r="O107" s="21"/>
      <c r="P107" s="21"/>
      <c r="Q107" s="11"/>
      <c r="R107" s="11"/>
      <c r="T107" s="8"/>
    </row>
    <row r="108" spans="1:20" s="9" customFormat="1" ht="23.25" customHeight="1" x14ac:dyDescent="0.2">
      <c r="A108" s="14">
        <v>235</v>
      </c>
      <c r="B108" s="15" t="s">
        <v>197</v>
      </c>
      <c r="C108" s="15" t="s">
        <v>51</v>
      </c>
      <c r="D108" s="16" t="s">
        <v>29</v>
      </c>
      <c r="E108" s="16" t="str">
        <f ca="1">VLOOKUP(RANDBETWEEN(1,4),PARAMETRES!$D$2:$E$5,2,FALSE)</f>
        <v>marié</v>
      </c>
      <c r="F108" s="16">
        <f t="shared" ca="1" si="3"/>
        <v>1</v>
      </c>
      <c r="G108" s="17">
        <v>30079</v>
      </c>
      <c r="H108" s="16" t="s">
        <v>25</v>
      </c>
      <c r="I108" s="18">
        <f>VLOOKUP(H108,PARAMETRES!$A$9:$B$12,2,FALSE)*151.67*12</f>
        <v>31850.699999999997</v>
      </c>
      <c r="J108" s="19">
        <f t="shared" ca="1" si="4"/>
        <v>0</v>
      </c>
      <c r="K108" s="16" t="s">
        <v>35</v>
      </c>
      <c r="L108" s="20">
        <v>41992</v>
      </c>
      <c r="M108" s="21">
        <f t="shared" ca="1" si="5"/>
        <v>1</v>
      </c>
      <c r="N108" s="21">
        <f t="shared" ca="1" si="5"/>
        <v>3</v>
      </c>
      <c r="O108" s="21"/>
      <c r="P108" s="21"/>
      <c r="Q108" s="11"/>
      <c r="R108" s="11"/>
      <c r="T108" s="8"/>
    </row>
    <row r="109" spans="1:20" s="9" customFormat="1" ht="23.25" customHeight="1" x14ac:dyDescent="0.2">
      <c r="A109" s="14">
        <v>480</v>
      </c>
      <c r="B109" s="15" t="s">
        <v>11</v>
      </c>
      <c r="C109" s="15" t="s">
        <v>52</v>
      </c>
      <c r="D109" s="16" t="s">
        <v>29</v>
      </c>
      <c r="E109" s="16" t="str">
        <f ca="1">VLOOKUP(RANDBETWEEN(1,4),PARAMETRES!$D$2:$E$5,2,FALSE)</f>
        <v>veuf(ve)</v>
      </c>
      <c r="F109" s="16">
        <f t="shared" ca="1" si="3"/>
        <v>4</v>
      </c>
      <c r="G109" s="17">
        <v>27701</v>
      </c>
      <c r="H109" s="16" t="s">
        <v>12</v>
      </c>
      <c r="I109" s="18">
        <f>VLOOKUP(H109,PARAMETRES!$A$9:$B$12,2,FALSE)*151.67*12</f>
        <v>17981.995200000001</v>
      </c>
      <c r="J109" s="19">
        <f t="shared" ca="1" si="4"/>
        <v>149</v>
      </c>
      <c r="K109" s="16" t="s">
        <v>35</v>
      </c>
      <c r="L109" s="20">
        <v>38511</v>
      </c>
      <c r="M109" s="21">
        <f t="shared" ca="1" si="5"/>
        <v>1</v>
      </c>
      <c r="N109" s="21">
        <f t="shared" ca="1" si="5"/>
        <v>0</v>
      </c>
      <c r="O109" s="21"/>
      <c r="P109" s="21"/>
      <c r="Q109" s="11"/>
      <c r="R109" s="11"/>
      <c r="T109" s="8"/>
    </row>
    <row r="110" spans="1:20" s="9" customFormat="1" ht="23.25" customHeight="1" x14ac:dyDescent="0.2">
      <c r="A110" s="14" t="s">
        <v>114</v>
      </c>
      <c r="B110" s="15" t="s">
        <v>391</v>
      </c>
      <c r="C110" s="15" t="s">
        <v>617</v>
      </c>
      <c r="D110" s="16" t="s">
        <v>29</v>
      </c>
      <c r="E110" s="16" t="str">
        <f ca="1">VLOOKUP(RANDBETWEEN(1,4),PARAMETRES!$D$2:$E$5,2,FALSE)</f>
        <v>veuf(ve)</v>
      </c>
      <c r="F110" s="16">
        <f t="shared" ca="1" si="3"/>
        <v>1</v>
      </c>
      <c r="G110" s="17">
        <v>26892</v>
      </c>
      <c r="H110" s="16" t="s">
        <v>12</v>
      </c>
      <c r="I110" s="18">
        <f>VLOOKUP(H110,PARAMETRES!$A$9:$B$12,2,FALSE)*151.67*12</f>
        <v>17981.995200000001</v>
      </c>
      <c r="J110" s="19">
        <f t="shared" ca="1" si="4"/>
        <v>91</v>
      </c>
      <c r="K110" s="16" t="s">
        <v>35</v>
      </c>
      <c r="L110" s="20">
        <v>36715</v>
      </c>
      <c r="M110" s="21">
        <f t="shared" ca="1" si="5"/>
        <v>5</v>
      </c>
      <c r="N110" s="21">
        <f t="shared" ca="1" si="5"/>
        <v>1</v>
      </c>
      <c r="O110" s="21"/>
      <c r="P110" s="21"/>
      <c r="Q110" s="11"/>
      <c r="R110" s="11"/>
      <c r="T110" s="8"/>
    </row>
    <row r="111" spans="1:20" s="9" customFormat="1" ht="23.25" customHeight="1" x14ac:dyDescent="0.2">
      <c r="A111" s="14">
        <v>610</v>
      </c>
      <c r="B111" s="15" t="s">
        <v>303</v>
      </c>
      <c r="C111" s="15" t="s">
        <v>38</v>
      </c>
      <c r="D111" s="16" t="s">
        <v>29</v>
      </c>
      <c r="E111" s="16" t="str">
        <f ca="1">VLOOKUP(RANDBETWEEN(1,4),PARAMETRES!$D$2:$E$5,2,FALSE)</f>
        <v>célibataire</v>
      </c>
      <c r="F111" s="16">
        <f t="shared" ca="1" si="3"/>
        <v>0</v>
      </c>
      <c r="G111" s="17">
        <v>35618</v>
      </c>
      <c r="H111" s="16" t="s">
        <v>12</v>
      </c>
      <c r="I111" s="18">
        <f>VLOOKUP(H111,PARAMETRES!$A$9:$B$12,2,FALSE)*151.67*12</f>
        <v>17981.995200000001</v>
      </c>
      <c r="J111" s="19">
        <f t="shared" ca="1" si="4"/>
        <v>153</v>
      </c>
      <c r="K111" s="16" t="s">
        <v>36</v>
      </c>
      <c r="L111" s="20">
        <v>41968</v>
      </c>
      <c r="M111" s="21">
        <f t="shared" ca="1" si="5"/>
        <v>3</v>
      </c>
      <c r="N111" s="21">
        <f t="shared" ca="1" si="5"/>
        <v>2</v>
      </c>
      <c r="O111" s="21"/>
      <c r="P111" s="21"/>
      <c r="Q111" s="11"/>
      <c r="R111" s="11"/>
      <c r="T111" s="8"/>
    </row>
    <row r="112" spans="1:20" s="9" customFormat="1" ht="23.25" customHeight="1" x14ac:dyDescent="0.2">
      <c r="A112" s="14">
        <v>830</v>
      </c>
      <c r="B112" s="15" t="s">
        <v>325</v>
      </c>
      <c r="C112" s="15" t="s">
        <v>566</v>
      </c>
      <c r="D112" s="16" t="s">
        <v>29</v>
      </c>
      <c r="E112" s="16" t="str">
        <f ca="1">VLOOKUP(RANDBETWEEN(1,4),PARAMETRES!$D$2:$E$5,2,FALSE)</f>
        <v>Pacsé</v>
      </c>
      <c r="F112" s="16">
        <f t="shared" ca="1" si="3"/>
        <v>2</v>
      </c>
      <c r="G112" s="17">
        <v>33012</v>
      </c>
      <c r="H112" s="16" t="s">
        <v>12</v>
      </c>
      <c r="I112" s="18">
        <f>VLOOKUP(H112,PARAMETRES!$A$9:$B$12,2,FALSE)*151.67*12</f>
        <v>17981.995200000001</v>
      </c>
      <c r="J112" s="19">
        <f t="shared" ca="1" si="4"/>
        <v>143</v>
      </c>
      <c r="K112" s="16" t="s">
        <v>35</v>
      </c>
      <c r="L112" s="20">
        <v>42275</v>
      </c>
      <c r="M112" s="21">
        <f t="shared" ca="1" si="5"/>
        <v>1</v>
      </c>
      <c r="N112" s="21">
        <f t="shared" ca="1" si="5"/>
        <v>2</v>
      </c>
      <c r="O112" s="21"/>
      <c r="P112" s="21"/>
      <c r="Q112" s="11"/>
      <c r="R112" s="11"/>
      <c r="T112" s="8"/>
    </row>
    <row r="113" spans="1:20" s="9" customFormat="1" ht="23.25" customHeight="1" x14ac:dyDescent="0.2">
      <c r="A113" s="14" t="s">
        <v>178</v>
      </c>
      <c r="B113" s="15" t="s">
        <v>453</v>
      </c>
      <c r="C113" s="15" t="s">
        <v>651</v>
      </c>
      <c r="D113" s="16" t="s">
        <v>29</v>
      </c>
      <c r="E113" s="16" t="str">
        <f ca="1">VLOOKUP(RANDBETWEEN(1,4),PARAMETRES!$D$2:$E$5,2,FALSE)</f>
        <v>marié</v>
      </c>
      <c r="F113" s="16">
        <f t="shared" ca="1" si="3"/>
        <v>2</v>
      </c>
      <c r="G113" s="17">
        <v>25726</v>
      </c>
      <c r="H113" s="16" t="s">
        <v>12</v>
      </c>
      <c r="I113" s="18">
        <f>VLOOKUP(H113,PARAMETRES!$A$9:$B$12,2,FALSE)*151.67*12</f>
        <v>17981.995200000001</v>
      </c>
      <c r="J113" s="19">
        <f t="shared" ca="1" si="4"/>
        <v>177</v>
      </c>
      <c r="K113" s="16" t="s">
        <v>35</v>
      </c>
      <c r="L113" s="20">
        <v>36265</v>
      </c>
      <c r="M113" s="21">
        <f t="shared" ca="1" si="5"/>
        <v>2</v>
      </c>
      <c r="N113" s="21">
        <f t="shared" ca="1" si="5"/>
        <v>3</v>
      </c>
      <c r="O113" s="21"/>
      <c r="P113" s="21"/>
      <c r="Q113" s="11"/>
      <c r="R113" s="11"/>
      <c r="T113" s="8"/>
    </row>
    <row r="114" spans="1:20" s="9" customFormat="1" ht="23.25" customHeight="1" x14ac:dyDescent="0.2">
      <c r="A114" s="14">
        <v>110</v>
      </c>
      <c r="B114" s="15" t="s">
        <v>1</v>
      </c>
      <c r="C114" s="15" t="s">
        <v>37</v>
      </c>
      <c r="D114" s="16" t="s">
        <v>29</v>
      </c>
      <c r="E114" s="16" t="str">
        <f ca="1">VLOOKUP(RANDBETWEEN(1,4),PARAMETRES!$D$2:$E$5,2,FALSE)</f>
        <v>célibataire</v>
      </c>
      <c r="F114" s="16">
        <f t="shared" ca="1" si="3"/>
        <v>1</v>
      </c>
      <c r="G114" s="17">
        <v>24080</v>
      </c>
      <c r="H114" s="16" t="s">
        <v>25</v>
      </c>
      <c r="I114" s="18">
        <f>VLOOKUP(H114,PARAMETRES!$A$9:$B$12,2,FALSE)*151.67*12</f>
        <v>31850.699999999997</v>
      </c>
      <c r="J114" s="19">
        <f t="shared" ca="1" si="4"/>
        <v>0</v>
      </c>
      <c r="K114" s="16" t="s">
        <v>35</v>
      </c>
      <c r="L114" s="20">
        <v>39330</v>
      </c>
      <c r="M114" s="21">
        <f t="shared" ca="1" si="5"/>
        <v>0</v>
      </c>
      <c r="N114" s="21">
        <f t="shared" ca="1" si="5"/>
        <v>3</v>
      </c>
      <c r="O114" s="21"/>
      <c r="P114" s="21"/>
      <c r="Q114" s="11"/>
      <c r="R114" s="11"/>
      <c r="T114" s="8"/>
    </row>
    <row r="115" spans="1:20" s="9" customFormat="1" ht="23.25" customHeight="1" x14ac:dyDescent="0.2">
      <c r="A115" s="14" t="s">
        <v>68</v>
      </c>
      <c r="B115" s="15" t="s">
        <v>346</v>
      </c>
      <c r="C115" s="15" t="s">
        <v>582</v>
      </c>
      <c r="D115" s="16" t="s">
        <v>29</v>
      </c>
      <c r="E115" s="16" t="str">
        <f ca="1">VLOOKUP(RANDBETWEEN(1,4),PARAMETRES!$D$2:$E$5,2,FALSE)</f>
        <v>Pacsé</v>
      </c>
      <c r="F115" s="16">
        <f t="shared" ca="1" si="3"/>
        <v>3</v>
      </c>
      <c r="G115" s="17">
        <v>33510</v>
      </c>
      <c r="H115" s="16" t="s">
        <v>12</v>
      </c>
      <c r="I115" s="18">
        <f>VLOOKUP(H115,PARAMETRES!$A$9:$B$12,2,FALSE)*151.67*12</f>
        <v>17981.995200000001</v>
      </c>
      <c r="J115" s="19">
        <f t="shared" ca="1" si="4"/>
        <v>209</v>
      </c>
      <c r="K115" s="16" t="s">
        <v>35</v>
      </c>
      <c r="L115" s="20">
        <v>42680</v>
      </c>
      <c r="M115" s="21">
        <f t="shared" ca="1" si="5"/>
        <v>0</v>
      </c>
      <c r="N115" s="21">
        <f t="shared" ca="1" si="5"/>
        <v>2</v>
      </c>
      <c r="O115" s="21"/>
      <c r="P115" s="21"/>
      <c r="Q115" s="11"/>
      <c r="R115" s="11"/>
      <c r="T115" s="8"/>
    </row>
    <row r="116" spans="1:20" s="9" customFormat="1" ht="23.25" customHeight="1" x14ac:dyDescent="0.2">
      <c r="A116" s="14" t="s">
        <v>179</v>
      </c>
      <c r="B116" s="15" t="s">
        <v>454</v>
      </c>
      <c r="C116" s="15" t="s">
        <v>615</v>
      </c>
      <c r="D116" s="16" t="s">
        <v>29</v>
      </c>
      <c r="E116" s="16" t="str">
        <f ca="1">VLOOKUP(RANDBETWEEN(1,4),PARAMETRES!$D$2:$E$5,2,FALSE)</f>
        <v>marié</v>
      </c>
      <c r="F116" s="16">
        <f t="shared" ca="1" si="3"/>
        <v>1</v>
      </c>
      <c r="G116" s="17">
        <v>25801</v>
      </c>
      <c r="H116" s="16" t="s">
        <v>12</v>
      </c>
      <c r="I116" s="18">
        <f>VLOOKUP(H116,PARAMETRES!$A$9:$B$12,2,FALSE)*151.67*12</f>
        <v>17981.995200000001</v>
      </c>
      <c r="J116" s="19">
        <f t="shared" ca="1" si="4"/>
        <v>205</v>
      </c>
      <c r="K116" s="16" t="s">
        <v>35</v>
      </c>
      <c r="L116" s="20">
        <v>36310</v>
      </c>
      <c r="M116" s="21">
        <f t="shared" ca="1" si="5"/>
        <v>2</v>
      </c>
      <c r="N116" s="21">
        <f t="shared" ca="1" si="5"/>
        <v>5</v>
      </c>
      <c r="O116" s="21"/>
      <c r="P116" s="21"/>
      <c r="Q116" s="11"/>
      <c r="R116" s="11"/>
      <c r="T116" s="8"/>
    </row>
    <row r="117" spans="1:20" s="9" customFormat="1" ht="23.25" customHeight="1" x14ac:dyDescent="0.2">
      <c r="A117" s="14">
        <v>795</v>
      </c>
      <c r="B117" s="15" t="s">
        <v>278</v>
      </c>
      <c r="C117" s="15" t="s">
        <v>521</v>
      </c>
      <c r="D117" s="16" t="s">
        <v>29</v>
      </c>
      <c r="E117" s="16" t="str">
        <f ca="1">VLOOKUP(RANDBETWEEN(1,4),PARAMETRES!$D$2:$E$5,2,FALSE)</f>
        <v>veuf(ve)</v>
      </c>
      <c r="F117" s="16">
        <f t="shared" ca="1" si="3"/>
        <v>0</v>
      </c>
      <c r="G117" s="17">
        <v>25794</v>
      </c>
      <c r="H117" s="16" t="s">
        <v>24</v>
      </c>
      <c r="I117" s="18">
        <f>VLOOKUP(H117,PARAMETRES!$A$9:$B$12,2,FALSE)*151.67*12</f>
        <v>27300.6</v>
      </c>
      <c r="J117" s="19">
        <f t="shared" ca="1" si="4"/>
        <v>0</v>
      </c>
      <c r="K117" s="16" t="s">
        <v>35</v>
      </c>
      <c r="L117" s="20">
        <v>34399</v>
      </c>
      <c r="M117" s="21">
        <f t="shared" ca="1" si="5"/>
        <v>5</v>
      </c>
      <c r="N117" s="21">
        <f t="shared" ca="1" si="5"/>
        <v>2</v>
      </c>
      <c r="O117" s="21"/>
      <c r="P117" s="21"/>
      <c r="Q117" s="11"/>
      <c r="R117" s="11"/>
      <c r="T117" s="8"/>
    </row>
    <row r="118" spans="1:20" s="9" customFormat="1" ht="23.25" customHeight="1" x14ac:dyDescent="0.2">
      <c r="A118" s="14" t="s">
        <v>177</v>
      </c>
      <c r="B118" s="15" t="s">
        <v>452</v>
      </c>
      <c r="C118" s="15" t="s">
        <v>512</v>
      </c>
      <c r="D118" s="16" t="s">
        <v>29</v>
      </c>
      <c r="E118" s="16" t="str">
        <f ca="1">VLOOKUP(RANDBETWEEN(1,4),PARAMETRES!$D$2:$E$5,2,FALSE)</f>
        <v>marié</v>
      </c>
      <c r="F118" s="16">
        <f t="shared" ca="1" si="3"/>
        <v>2</v>
      </c>
      <c r="G118" s="17">
        <v>25651</v>
      </c>
      <c r="H118" s="16" t="s">
        <v>12</v>
      </c>
      <c r="I118" s="18">
        <f>VLOOKUP(H118,PARAMETRES!$A$9:$B$12,2,FALSE)*151.67*12</f>
        <v>17981.995200000001</v>
      </c>
      <c r="J118" s="19">
        <f t="shared" ca="1" si="4"/>
        <v>3</v>
      </c>
      <c r="K118" s="16" t="s">
        <v>35</v>
      </c>
      <c r="L118" s="20">
        <v>36220</v>
      </c>
      <c r="M118" s="21">
        <f t="shared" ca="1" si="5"/>
        <v>3</v>
      </c>
      <c r="N118" s="21">
        <f t="shared" ca="1" si="5"/>
        <v>5</v>
      </c>
      <c r="O118" s="21"/>
      <c r="P118" s="21"/>
      <c r="Q118" s="11"/>
      <c r="R118" s="11"/>
      <c r="T118" s="8"/>
    </row>
    <row r="119" spans="1:20" s="9" customFormat="1" ht="23.25" customHeight="1" x14ac:dyDescent="0.2">
      <c r="A119" s="14">
        <v>400</v>
      </c>
      <c r="B119" s="15" t="s">
        <v>206</v>
      </c>
      <c r="C119" s="15" t="s">
        <v>530</v>
      </c>
      <c r="D119" s="16" t="s">
        <v>30</v>
      </c>
      <c r="E119" s="16" t="str">
        <f ca="1">VLOOKUP(RANDBETWEEN(1,4),PARAMETRES!$D$2:$E$5,2,FALSE)</f>
        <v>marié</v>
      </c>
      <c r="F119" s="16">
        <f t="shared" ca="1" si="3"/>
        <v>1</v>
      </c>
      <c r="G119" s="17">
        <v>26528</v>
      </c>
      <c r="H119" s="16" t="s">
        <v>26</v>
      </c>
      <c r="I119" s="18">
        <f>VLOOKUP(H119,PARAMETRES!$A$9:$B$12,2,FALSE)*151.67*12</f>
        <v>21840.48</v>
      </c>
      <c r="J119" s="19">
        <f t="shared" ca="1" si="4"/>
        <v>31</v>
      </c>
      <c r="K119" s="16" t="s">
        <v>35</v>
      </c>
      <c r="L119" s="20">
        <v>36447</v>
      </c>
      <c r="M119" s="21">
        <f t="shared" ca="1" si="5"/>
        <v>4</v>
      </c>
      <c r="N119" s="21">
        <f t="shared" ca="1" si="5"/>
        <v>1</v>
      </c>
      <c r="O119" s="21"/>
      <c r="P119" s="21"/>
      <c r="Q119" s="11"/>
      <c r="R119" s="11"/>
      <c r="T119" s="8"/>
    </row>
    <row r="120" spans="1:20" s="9" customFormat="1" ht="23.25" customHeight="1" x14ac:dyDescent="0.2">
      <c r="A120" s="14">
        <v>935</v>
      </c>
      <c r="B120" s="15" t="s">
        <v>292</v>
      </c>
      <c r="C120" s="15" t="s">
        <v>545</v>
      </c>
      <c r="D120" s="16" t="s">
        <v>29</v>
      </c>
      <c r="E120" s="16" t="str">
        <f ca="1">VLOOKUP(RANDBETWEEN(1,4),PARAMETRES!$D$2:$E$5,2,FALSE)</f>
        <v>marié</v>
      </c>
      <c r="F120" s="16">
        <f t="shared" ca="1" si="3"/>
        <v>4</v>
      </c>
      <c r="G120" s="17">
        <v>32370</v>
      </c>
      <c r="H120" s="16" t="s">
        <v>12</v>
      </c>
      <c r="I120" s="18">
        <f>VLOOKUP(H120,PARAMETRES!$A$9:$B$12,2,FALSE)*151.67*12</f>
        <v>17981.995200000001</v>
      </c>
      <c r="J120" s="19">
        <f t="shared" ca="1" si="4"/>
        <v>84</v>
      </c>
      <c r="K120" s="16" t="s">
        <v>35</v>
      </c>
      <c r="L120" s="20">
        <v>41825</v>
      </c>
      <c r="M120" s="21">
        <f t="shared" ca="1" si="5"/>
        <v>1</v>
      </c>
      <c r="N120" s="21">
        <f t="shared" ca="1" si="5"/>
        <v>0</v>
      </c>
      <c r="O120" s="21"/>
      <c r="P120" s="21"/>
      <c r="Q120" s="11"/>
      <c r="R120" s="11"/>
      <c r="T120" s="8"/>
    </row>
    <row r="121" spans="1:20" s="9" customFormat="1" ht="23.25" customHeight="1" x14ac:dyDescent="0.2">
      <c r="A121" s="14" t="s">
        <v>115</v>
      </c>
      <c r="B121" s="15" t="s">
        <v>392</v>
      </c>
      <c r="C121" s="15" t="s">
        <v>618</v>
      </c>
      <c r="D121" s="16" t="s">
        <v>29</v>
      </c>
      <c r="E121" s="16" t="str">
        <f ca="1">VLOOKUP(RANDBETWEEN(1,4),PARAMETRES!$D$2:$E$5,2,FALSE)</f>
        <v>Pacsé</v>
      </c>
      <c r="F121" s="16">
        <f t="shared" ca="1" si="3"/>
        <v>1</v>
      </c>
      <c r="G121" s="17">
        <v>26962</v>
      </c>
      <c r="H121" s="16" t="s">
        <v>12</v>
      </c>
      <c r="I121" s="18">
        <f>VLOOKUP(H121,PARAMETRES!$A$9:$B$12,2,FALSE)*151.67*12</f>
        <v>17981.995200000001</v>
      </c>
      <c r="J121" s="19">
        <f t="shared" ca="1" si="4"/>
        <v>5</v>
      </c>
      <c r="K121" s="16" t="s">
        <v>35</v>
      </c>
      <c r="L121" s="20">
        <v>36804</v>
      </c>
      <c r="M121" s="21">
        <f t="shared" ca="1" si="5"/>
        <v>0</v>
      </c>
      <c r="N121" s="21">
        <f t="shared" ca="1" si="5"/>
        <v>1</v>
      </c>
      <c r="O121" s="21"/>
      <c r="P121" s="21"/>
      <c r="Q121" s="11"/>
      <c r="R121" s="11"/>
      <c r="T121" s="8"/>
    </row>
    <row r="122" spans="1:20" s="9" customFormat="1" ht="23.25" customHeight="1" x14ac:dyDescent="0.2">
      <c r="A122" s="14">
        <v>600</v>
      </c>
      <c r="B122" s="15" t="s">
        <v>302</v>
      </c>
      <c r="C122" s="15" t="s">
        <v>552</v>
      </c>
      <c r="D122" s="16" t="s">
        <v>29</v>
      </c>
      <c r="E122" s="16" t="str">
        <f ca="1">VLOOKUP(RANDBETWEEN(1,4),PARAMETRES!$D$2:$E$5,2,FALSE)</f>
        <v>veuf(ve)</v>
      </c>
      <c r="F122" s="16">
        <f t="shared" ca="1" si="3"/>
        <v>4</v>
      </c>
      <c r="G122" s="17">
        <v>25187</v>
      </c>
      <c r="H122" s="16" t="s">
        <v>12</v>
      </c>
      <c r="I122" s="18">
        <f>VLOOKUP(H122,PARAMETRES!$A$9:$B$12,2,FALSE)*151.67*12</f>
        <v>17981.995200000001</v>
      </c>
      <c r="J122" s="19">
        <f t="shared" ca="1" si="4"/>
        <v>182</v>
      </c>
      <c r="K122" s="16" t="s">
        <v>35</v>
      </c>
      <c r="L122" s="20">
        <v>35905</v>
      </c>
      <c r="M122" s="21">
        <f t="shared" ca="1" si="5"/>
        <v>5</v>
      </c>
      <c r="N122" s="21">
        <f t="shared" ca="1" si="5"/>
        <v>2</v>
      </c>
      <c r="O122" s="21"/>
      <c r="P122" s="21"/>
      <c r="Q122" s="11"/>
      <c r="R122" s="11"/>
      <c r="T122" s="8"/>
    </row>
    <row r="123" spans="1:20" s="9" customFormat="1" ht="23.25" customHeight="1" x14ac:dyDescent="0.2">
      <c r="A123" s="14" t="s">
        <v>116</v>
      </c>
      <c r="B123" s="15" t="s">
        <v>393</v>
      </c>
      <c r="C123" s="15" t="s">
        <v>40</v>
      </c>
      <c r="D123" s="16" t="s">
        <v>29</v>
      </c>
      <c r="E123" s="16" t="str">
        <f ca="1">VLOOKUP(RANDBETWEEN(1,4),PARAMETRES!$D$2:$E$5,2,FALSE)</f>
        <v>Pacsé</v>
      </c>
      <c r="F123" s="16">
        <f t="shared" ca="1" si="3"/>
        <v>4</v>
      </c>
      <c r="G123" s="17">
        <v>27032</v>
      </c>
      <c r="H123" s="16" t="s">
        <v>12</v>
      </c>
      <c r="I123" s="18">
        <f>VLOOKUP(H123,PARAMETRES!$A$9:$B$12,2,FALSE)*151.67*12</f>
        <v>17981.995200000001</v>
      </c>
      <c r="J123" s="19">
        <f t="shared" ca="1" si="4"/>
        <v>205</v>
      </c>
      <c r="K123" s="16" t="s">
        <v>35</v>
      </c>
      <c r="L123" s="20">
        <v>36895</v>
      </c>
      <c r="M123" s="21">
        <f t="shared" ca="1" si="5"/>
        <v>1</v>
      </c>
      <c r="N123" s="21">
        <f t="shared" ca="1" si="5"/>
        <v>4</v>
      </c>
      <c r="O123" s="21"/>
      <c r="P123" s="21"/>
      <c r="Q123" s="11"/>
      <c r="R123" s="11"/>
      <c r="T123" s="8"/>
    </row>
    <row r="124" spans="1:20" s="9" customFormat="1" ht="23.25" customHeight="1" x14ac:dyDescent="0.2">
      <c r="A124" s="14" t="s">
        <v>118</v>
      </c>
      <c r="B124" s="15" t="s">
        <v>395</v>
      </c>
      <c r="C124" s="15" t="s">
        <v>619</v>
      </c>
      <c r="D124" s="16" t="s">
        <v>29</v>
      </c>
      <c r="E124" s="16" t="str">
        <f ca="1">VLOOKUP(RANDBETWEEN(1,4),PARAMETRES!$D$2:$E$5,2,FALSE)</f>
        <v>veuf(ve)</v>
      </c>
      <c r="F124" s="16">
        <f t="shared" ca="1" si="3"/>
        <v>3</v>
      </c>
      <c r="G124" s="17">
        <v>27172</v>
      </c>
      <c r="H124" s="16" t="s">
        <v>12</v>
      </c>
      <c r="I124" s="18">
        <f>VLOOKUP(H124,PARAMETRES!$A$9:$B$12,2,FALSE)*151.67*12</f>
        <v>17981.995200000001</v>
      </c>
      <c r="J124" s="19">
        <f t="shared" ca="1" si="4"/>
        <v>154</v>
      </c>
      <c r="K124" s="16" t="s">
        <v>35</v>
      </c>
      <c r="L124" s="20">
        <v>37030</v>
      </c>
      <c r="M124" s="21">
        <f t="shared" ca="1" si="5"/>
        <v>5</v>
      </c>
      <c r="N124" s="21">
        <f t="shared" ca="1" si="5"/>
        <v>3</v>
      </c>
      <c r="O124" s="21"/>
      <c r="P124" s="21"/>
      <c r="Q124" s="11"/>
      <c r="R124" s="11"/>
      <c r="T124" s="8"/>
    </row>
    <row r="125" spans="1:20" s="9" customFormat="1" ht="23.25" customHeight="1" x14ac:dyDescent="0.2">
      <c r="A125" s="14">
        <v>580</v>
      </c>
      <c r="B125" s="15" t="s">
        <v>300</v>
      </c>
      <c r="C125" s="15" t="s">
        <v>515</v>
      </c>
      <c r="D125" s="16" t="s">
        <v>29</v>
      </c>
      <c r="E125" s="16" t="str">
        <f ca="1">VLOOKUP(RANDBETWEEN(1,4),PARAMETRES!$D$2:$E$5,2,FALSE)</f>
        <v>célibataire</v>
      </c>
      <c r="F125" s="16">
        <f t="shared" ca="1" si="3"/>
        <v>1</v>
      </c>
      <c r="G125" s="17">
        <v>31641</v>
      </c>
      <c r="H125" s="16" t="s">
        <v>12</v>
      </c>
      <c r="I125" s="18">
        <f>VLOOKUP(H125,PARAMETRES!$A$9:$B$12,2,FALSE)*151.67*12</f>
        <v>17981.995200000001</v>
      </c>
      <c r="J125" s="19">
        <f t="shared" ca="1" si="4"/>
        <v>24</v>
      </c>
      <c r="K125" s="16" t="s">
        <v>35</v>
      </c>
      <c r="L125" s="20">
        <v>41498</v>
      </c>
      <c r="M125" s="21">
        <f t="shared" ca="1" si="5"/>
        <v>4</v>
      </c>
      <c r="N125" s="21">
        <f t="shared" ca="1" si="5"/>
        <v>4</v>
      </c>
      <c r="O125" s="21"/>
      <c r="P125" s="21"/>
      <c r="Q125" s="11"/>
      <c r="R125" s="11"/>
      <c r="T125" s="8"/>
    </row>
    <row r="126" spans="1:20" s="9" customFormat="1" ht="23.25" customHeight="1" x14ac:dyDescent="0.2">
      <c r="A126" s="14">
        <v>420</v>
      </c>
      <c r="B126" s="15" t="s">
        <v>3</v>
      </c>
      <c r="C126" s="15" t="s">
        <v>47</v>
      </c>
      <c r="D126" s="16" t="s">
        <v>30</v>
      </c>
      <c r="E126" s="16" t="str">
        <f ca="1">VLOOKUP(RANDBETWEEN(1,4),PARAMETRES!$D$2:$E$5,2,FALSE)</f>
        <v>veuf(ve)</v>
      </c>
      <c r="F126" s="16">
        <f t="shared" ca="1" si="3"/>
        <v>4</v>
      </c>
      <c r="G126" s="17">
        <v>22100</v>
      </c>
      <c r="H126" s="16" t="s">
        <v>26</v>
      </c>
      <c r="I126" s="18">
        <f>VLOOKUP(H126,PARAMETRES!$A$9:$B$12,2,FALSE)*151.67*12</f>
        <v>21840.48</v>
      </c>
      <c r="J126" s="19">
        <f t="shared" ca="1" si="4"/>
        <v>119</v>
      </c>
      <c r="K126" s="16" t="s">
        <v>35</v>
      </c>
      <c r="L126" s="20">
        <v>41443</v>
      </c>
      <c r="M126" s="21">
        <f t="shared" ca="1" si="5"/>
        <v>0</v>
      </c>
      <c r="N126" s="21">
        <f t="shared" ca="1" si="5"/>
        <v>5</v>
      </c>
      <c r="O126" s="21"/>
      <c r="P126" s="21"/>
      <c r="Q126" s="11"/>
      <c r="R126" s="11"/>
      <c r="T126" s="8"/>
    </row>
    <row r="127" spans="1:20" s="9" customFormat="1" ht="23.25" customHeight="1" x14ac:dyDescent="0.2">
      <c r="A127" s="14" t="s">
        <v>93</v>
      </c>
      <c r="B127" s="15" t="s">
        <v>370</v>
      </c>
      <c r="C127" s="15" t="s">
        <v>549</v>
      </c>
      <c r="D127" s="16" t="s">
        <v>29</v>
      </c>
      <c r="E127" s="16" t="str">
        <f ca="1">VLOOKUP(RANDBETWEEN(1,4),PARAMETRES!$D$2:$E$5,2,FALSE)</f>
        <v>célibataire</v>
      </c>
      <c r="F127" s="16">
        <f t="shared" ca="1" si="3"/>
        <v>4</v>
      </c>
      <c r="G127" s="17">
        <v>30422</v>
      </c>
      <c r="H127" s="16" t="s">
        <v>12</v>
      </c>
      <c r="I127" s="18">
        <f>VLOOKUP(H127,PARAMETRES!$A$9:$B$12,2,FALSE)*151.67*12</f>
        <v>17981.995200000001</v>
      </c>
      <c r="J127" s="19">
        <f t="shared" ca="1" si="4"/>
        <v>182</v>
      </c>
      <c r="K127" s="16" t="s">
        <v>35</v>
      </c>
      <c r="L127" s="20">
        <v>41665</v>
      </c>
      <c r="M127" s="21">
        <f t="shared" ca="1" si="5"/>
        <v>1</v>
      </c>
      <c r="N127" s="21">
        <f t="shared" ca="1" si="5"/>
        <v>1</v>
      </c>
      <c r="O127" s="21"/>
      <c r="P127" s="21"/>
      <c r="Q127" s="11"/>
      <c r="R127" s="11"/>
      <c r="T127" s="8"/>
    </row>
    <row r="128" spans="1:20" s="9" customFormat="1" ht="23.25" customHeight="1" x14ac:dyDescent="0.2">
      <c r="A128" s="14">
        <v>605</v>
      </c>
      <c r="B128" s="15" t="s">
        <v>259</v>
      </c>
      <c r="C128" s="15" t="s">
        <v>505</v>
      </c>
      <c r="D128" s="16" t="s">
        <v>29</v>
      </c>
      <c r="E128" s="16" t="str">
        <f ca="1">VLOOKUP(RANDBETWEEN(1,4),PARAMETRES!$D$2:$E$5,2,FALSE)</f>
        <v>célibataire</v>
      </c>
      <c r="F128" s="16">
        <f t="shared" ca="1" si="3"/>
        <v>1</v>
      </c>
      <c r="G128" s="17">
        <v>26883</v>
      </c>
      <c r="H128" s="16" t="s">
        <v>24</v>
      </c>
      <c r="I128" s="18">
        <f>VLOOKUP(H128,PARAMETRES!$A$9:$B$12,2,FALSE)*151.67*12</f>
        <v>27300.6</v>
      </c>
      <c r="J128" s="19">
        <f t="shared" ca="1" si="4"/>
        <v>0</v>
      </c>
      <c r="K128" s="16" t="s">
        <v>35</v>
      </c>
      <c r="L128" s="20">
        <v>34619</v>
      </c>
      <c r="M128" s="21">
        <f t="shared" ca="1" si="5"/>
        <v>2</v>
      </c>
      <c r="N128" s="21">
        <f t="shared" ca="1" si="5"/>
        <v>4</v>
      </c>
      <c r="O128" s="21"/>
      <c r="P128" s="21"/>
      <c r="Q128" s="11"/>
      <c r="R128" s="11"/>
      <c r="T128" s="8"/>
    </row>
    <row r="129" spans="1:20" s="9" customFormat="1" ht="23.25" customHeight="1" x14ac:dyDescent="0.2">
      <c r="A129" s="14">
        <v>950</v>
      </c>
      <c r="B129" s="15" t="s">
        <v>337</v>
      </c>
      <c r="C129" s="15" t="s">
        <v>573</v>
      </c>
      <c r="D129" s="16" t="s">
        <v>29</v>
      </c>
      <c r="E129" s="16" t="str">
        <f ca="1">VLOOKUP(RANDBETWEEN(1,4),PARAMETRES!$D$2:$E$5,2,FALSE)</f>
        <v>marié</v>
      </c>
      <c r="F129" s="16">
        <f t="shared" ca="1" si="3"/>
        <v>0</v>
      </c>
      <c r="G129" s="17">
        <v>32640</v>
      </c>
      <c r="H129" s="16" t="s">
        <v>12</v>
      </c>
      <c r="I129" s="18">
        <f>VLOOKUP(H129,PARAMETRES!$A$9:$B$12,2,FALSE)*151.67*12</f>
        <v>17981.995200000001</v>
      </c>
      <c r="J129" s="19">
        <f t="shared" ca="1" si="4"/>
        <v>130</v>
      </c>
      <c r="K129" s="16" t="s">
        <v>35</v>
      </c>
      <c r="L129" s="20">
        <v>41960</v>
      </c>
      <c r="M129" s="21">
        <f t="shared" ca="1" si="5"/>
        <v>2</v>
      </c>
      <c r="N129" s="21">
        <f t="shared" ca="1" si="5"/>
        <v>1</v>
      </c>
      <c r="O129" s="21"/>
      <c r="P129" s="21"/>
      <c r="Q129" s="11"/>
      <c r="R129" s="11"/>
      <c r="T129" s="8"/>
    </row>
    <row r="130" spans="1:20" s="9" customFormat="1" ht="23.25" customHeight="1" x14ac:dyDescent="0.2">
      <c r="A130" s="14">
        <v>310</v>
      </c>
      <c r="B130" s="15" t="s">
        <v>16</v>
      </c>
      <c r="C130" s="15" t="s">
        <v>40</v>
      </c>
      <c r="D130" s="16" t="s">
        <v>29</v>
      </c>
      <c r="E130" s="16" t="str">
        <f ca="1">VLOOKUP(RANDBETWEEN(1,4),PARAMETRES!$D$2:$E$5,2,FALSE)</f>
        <v>célibataire</v>
      </c>
      <c r="F130" s="16">
        <f t="shared" ca="1" si="3"/>
        <v>3</v>
      </c>
      <c r="G130" s="17">
        <v>24453</v>
      </c>
      <c r="H130" s="16" t="s">
        <v>12</v>
      </c>
      <c r="I130" s="18">
        <f>VLOOKUP(H130,PARAMETRES!$A$9:$B$12,2,FALSE)*151.67*12</f>
        <v>17981.995200000001</v>
      </c>
      <c r="J130" s="19">
        <f t="shared" ca="1" si="4"/>
        <v>96</v>
      </c>
      <c r="K130" s="16" t="s">
        <v>35</v>
      </c>
      <c r="L130" s="20">
        <v>39848</v>
      </c>
      <c r="M130" s="21">
        <f t="shared" ca="1" si="5"/>
        <v>0</v>
      </c>
      <c r="N130" s="21">
        <f t="shared" ca="1" si="5"/>
        <v>1</v>
      </c>
      <c r="O130" s="21"/>
      <c r="P130" s="21"/>
      <c r="Q130" s="11"/>
      <c r="R130" s="11"/>
      <c r="T130" s="8"/>
    </row>
    <row r="131" spans="1:20" s="9" customFormat="1" ht="23.25" customHeight="1" x14ac:dyDescent="0.2">
      <c r="A131" s="14" t="s">
        <v>94</v>
      </c>
      <c r="B131" s="15" t="s">
        <v>371</v>
      </c>
      <c r="C131" s="15" t="s">
        <v>602</v>
      </c>
      <c r="D131" s="16" t="s">
        <v>29</v>
      </c>
      <c r="E131" s="16" t="str">
        <f ca="1">VLOOKUP(RANDBETWEEN(1,4),PARAMETRES!$D$2:$E$5,2,FALSE)</f>
        <v>célibataire</v>
      </c>
      <c r="F131" s="16">
        <f t="shared" ref="F131:F194" ca="1" si="6">RANDBETWEEN(0,4)</f>
        <v>0</v>
      </c>
      <c r="G131" s="17">
        <v>30242</v>
      </c>
      <c r="H131" s="16" t="s">
        <v>12</v>
      </c>
      <c r="I131" s="18">
        <f>VLOOKUP(H131,PARAMETRES!$A$9:$B$12,2,FALSE)*151.67*12</f>
        <v>17981.995200000001</v>
      </c>
      <c r="J131" s="19">
        <f t="shared" ref="J131:J194" ca="1" si="7">IF(OR(H131="ouvrier",H131="employé"),RANDBETWEEN(0,220),0)</f>
        <v>188</v>
      </c>
      <c r="K131" s="16" t="s">
        <v>35</v>
      </c>
      <c r="L131" s="20">
        <v>40511</v>
      </c>
      <c r="M131" s="21">
        <f t="shared" ref="M131:N162" ca="1" si="8">RANDBETWEEN(0,5)</f>
        <v>0</v>
      </c>
      <c r="N131" s="21">
        <f t="shared" ca="1" si="8"/>
        <v>2</v>
      </c>
      <c r="O131" s="21"/>
      <c r="P131" s="21"/>
      <c r="Q131" s="11"/>
      <c r="R131" s="11"/>
      <c r="T131" s="8"/>
    </row>
    <row r="132" spans="1:20" s="9" customFormat="1" ht="23.25" customHeight="1" x14ac:dyDescent="0.2">
      <c r="A132" s="14">
        <v>700</v>
      </c>
      <c r="B132" s="15" t="s">
        <v>312</v>
      </c>
      <c r="C132" s="15" t="s">
        <v>490</v>
      </c>
      <c r="D132" s="16" t="s">
        <v>29</v>
      </c>
      <c r="E132" s="16" t="str">
        <f ca="1">VLOOKUP(RANDBETWEEN(1,4),PARAMETRES!$D$2:$E$5,2,FALSE)</f>
        <v>célibataire</v>
      </c>
      <c r="F132" s="16">
        <f t="shared" ca="1" si="6"/>
        <v>2</v>
      </c>
      <c r="G132" s="17">
        <v>31922</v>
      </c>
      <c r="H132" s="16" t="s">
        <v>12</v>
      </c>
      <c r="I132" s="18">
        <f>VLOOKUP(H132,PARAMETRES!$A$9:$B$12,2,FALSE)*151.67*12</f>
        <v>17981.995200000001</v>
      </c>
      <c r="J132" s="19">
        <f t="shared" ca="1" si="7"/>
        <v>80</v>
      </c>
      <c r="K132" s="16" t="s">
        <v>35</v>
      </c>
      <c r="L132" s="20">
        <v>42062</v>
      </c>
      <c r="M132" s="21">
        <f t="shared" ca="1" si="8"/>
        <v>3</v>
      </c>
      <c r="N132" s="21">
        <f t="shared" ca="1" si="8"/>
        <v>2</v>
      </c>
      <c r="O132" s="21"/>
      <c r="P132" s="21"/>
      <c r="Q132" s="11"/>
      <c r="R132" s="11"/>
      <c r="T132" s="8"/>
    </row>
    <row r="133" spans="1:20" s="9" customFormat="1" ht="23.25" customHeight="1" x14ac:dyDescent="0.2">
      <c r="A133" s="14">
        <v>590</v>
      </c>
      <c r="B133" s="15" t="s">
        <v>301</v>
      </c>
      <c r="C133" s="15" t="s">
        <v>551</v>
      </c>
      <c r="D133" s="16" t="s">
        <v>29</v>
      </c>
      <c r="E133" s="16" t="str">
        <f ca="1">VLOOKUP(RANDBETWEEN(1,4),PARAMETRES!$D$2:$E$5,2,FALSE)</f>
        <v>veuf(ve)</v>
      </c>
      <c r="F133" s="16">
        <f t="shared" ca="1" si="6"/>
        <v>2</v>
      </c>
      <c r="G133" s="17">
        <v>22505</v>
      </c>
      <c r="H133" s="16" t="s">
        <v>12</v>
      </c>
      <c r="I133" s="18">
        <f>VLOOKUP(H133,PARAMETRES!$A$9:$B$12,2,FALSE)*151.67*12</f>
        <v>17981.995200000001</v>
      </c>
      <c r="J133" s="19">
        <f t="shared" ca="1" si="7"/>
        <v>75</v>
      </c>
      <c r="K133" s="16" t="s">
        <v>35</v>
      </c>
      <c r="L133" s="20">
        <v>29846</v>
      </c>
      <c r="M133" s="21">
        <f t="shared" ca="1" si="8"/>
        <v>5</v>
      </c>
      <c r="N133" s="21">
        <f t="shared" ca="1" si="8"/>
        <v>4</v>
      </c>
      <c r="O133" s="21"/>
      <c r="P133" s="21"/>
      <c r="Q133" s="11"/>
      <c r="R133" s="11"/>
      <c r="T133" s="8"/>
    </row>
    <row r="134" spans="1:20" s="9" customFormat="1" ht="23.25" customHeight="1" x14ac:dyDescent="0.2">
      <c r="A134" s="14">
        <v>675</v>
      </c>
      <c r="B134" s="15" t="s">
        <v>266</v>
      </c>
      <c r="C134" s="15" t="s">
        <v>511</v>
      </c>
      <c r="D134" s="16" t="s">
        <v>29</v>
      </c>
      <c r="E134" s="16" t="str">
        <f ca="1">VLOOKUP(RANDBETWEEN(1,4),PARAMETRES!$D$2:$E$5,2,FALSE)</f>
        <v>Pacsé</v>
      </c>
      <c r="F134" s="16">
        <f t="shared" ca="1" si="6"/>
        <v>0</v>
      </c>
      <c r="G134" s="17">
        <v>29467</v>
      </c>
      <c r="H134" s="16" t="s">
        <v>24</v>
      </c>
      <c r="I134" s="18">
        <f>VLOOKUP(H134,PARAMETRES!$A$9:$B$12,2,FALSE)*151.67*12</f>
        <v>27300.6</v>
      </c>
      <c r="J134" s="19">
        <f t="shared" ca="1" si="7"/>
        <v>0</v>
      </c>
      <c r="K134" s="16" t="s">
        <v>35</v>
      </c>
      <c r="L134" s="20">
        <v>36545</v>
      </c>
      <c r="M134" s="21">
        <f t="shared" ca="1" si="8"/>
        <v>0</v>
      </c>
      <c r="N134" s="21">
        <f t="shared" ca="1" si="8"/>
        <v>5</v>
      </c>
      <c r="O134" s="21"/>
      <c r="P134" s="21"/>
      <c r="Q134" s="11"/>
      <c r="R134" s="11"/>
      <c r="T134" s="8"/>
    </row>
    <row r="135" spans="1:20" s="9" customFormat="1" ht="23.25" customHeight="1" x14ac:dyDescent="0.2">
      <c r="A135" s="14">
        <v>350</v>
      </c>
      <c r="B135" s="15" t="s">
        <v>22</v>
      </c>
      <c r="C135" s="15" t="s">
        <v>44</v>
      </c>
      <c r="D135" s="16" t="s">
        <v>29</v>
      </c>
      <c r="E135" s="16" t="str">
        <f ca="1">VLOOKUP(RANDBETWEEN(1,4),PARAMETRES!$D$2:$E$5,2,FALSE)</f>
        <v>veuf(ve)</v>
      </c>
      <c r="F135" s="16">
        <f t="shared" ca="1" si="6"/>
        <v>1</v>
      </c>
      <c r="G135" s="17">
        <v>27941</v>
      </c>
      <c r="H135" s="16" t="s">
        <v>12</v>
      </c>
      <c r="I135" s="18">
        <f>VLOOKUP(H135,PARAMETRES!$A$9:$B$12,2,FALSE)*151.67*12</f>
        <v>17981.995200000001</v>
      </c>
      <c r="J135" s="19">
        <f t="shared" ca="1" si="7"/>
        <v>9</v>
      </c>
      <c r="K135" s="16" t="s">
        <v>35</v>
      </c>
      <c r="L135" s="20">
        <v>36926</v>
      </c>
      <c r="M135" s="21">
        <f t="shared" ca="1" si="8"/>
        <v>5</v>
      </c>
      <c r="N135" s="21">
        <f t="shared" ca="1" si="8"/>
        <v>1</v>
      </c>
      <c r="O135" s="21"/>
      <c r="P135" s="21"/>
      <c r="Q135" s="11"/>
      <c r="R135" s="11"/>
      <c r="T135" s="8"/>
    </row>
    <row r="136" spans="1:20" s="9" customFormat="1" ht="23.25" customHeight="1" x14ac:dyDescent="0.2">
      <c r="A136" s="14">
        <v>810</v>
      </c>
      <c r="B136" s="15" t="s">
        <v>323</v>
      </c>
      <c r="C136" s="15" t="s">
        <v>564</v>
      </c>
      <c r="D136" s="16" t="s">
        <v>29</v>
      </c>
      <c r="E136" s="16" t="str">
        <f ca="1">VLOOKUP(RANDBETWEEN(1,4),PARAMETRES!$D$2:$E$5,2,FALSE)</f>
        <v>veuf(ve)</v>
      </c>
      <c r="F136" s="16">
        <f t="shared" ca="1" si="6"/>
        <v>0</v>
      </c>
      <c r="G136" s="17">
        <v>33512</v>
      </c>
      <c r="H136" s="16" t="s">
        <v>12</v>
      </c>
      <c r="I136" s="18">
        <f>VLOOKUP(H136,PARAMETRES!$A$9:$B$12,2,FALSE)*151.67*12</f>
        <v>17981.995200000001</v>
      </c>
      <c r="J136" s="19">
        <f t="shared" ca="1" si="7"/>
        <v>203</v>
      </c>
      <c r="K136" s="16" t="s">
        <v>35</v>
      </c>
      <c r="L136" s="20">
        <v>42725</v>
      </c>
      <c r="M136" s="21">
        <f t="shared" ca="1" si="8"/>
        <v>5</v>
      </c>
      <c r="N136" s="21">
        <f t="shared" ca="1" si="8"/>
        <v>1</v>
      </c>
      <c r="O136" s="21"/>
      <c r="P136" s="21"/>
      <c r="Q136" s="11"/>
      <c r="R136" s="11"/>
      <c r="T136" s="8"/>
    </row>
    <row r="137" spans="1:20" s="9" customFormat="1" ht="23.25" customHeight="1" x14ac:dyDescent="0.2">
      <c r="A137" s="14" t="s">
        <v>169</v>
      </c>
      <c r="B137" s="15" t="s">
        <v>444</v>
      </c>
      <c r="C137" s="15" t="s">
        <v>51</v>
      </c>
      <c r="D137" s="16" t="s">
        <v>29</v>
      </c>
      <c r="E137" s="16" t="str">
        <f ca="1">VLOOKUP(RANDBETWEEN(1,4),PARAMETRES!$D$2:$E$5,2,FALSE)</f>
        <v>veuf(ve)</v>
      </c>
      <c r="F137" s="16">
        <f t="shared" ca="1" si="6"/>
        <v>0</v>
      </c>
      <c r="G137" s="17">
        <v>25051</v>
      </c>
      <c r="H137" s="16" t="s">
        <v>12</v>
      </c>
      <c r="I137" s="18">
        <f>VLOOKUP(H137,PARAMETRES!$A$9:$B$12,2,FALSE)*151.67*12</f>
        <v>17981.995200000001</v>
      </c>
      <c r="J137" s="19">
        <f t="shared" ca="1" si="7"/>
        <v>91</v>
      </c>
      <c r="K137" s="16" t="s">
        <v>35</v>
      </c>
      <c r="L137" s="20">
        <v>35815</v>
      </c>
      <c r="M137" s="21">
        <f t="shared" ca="1" si="8"/>
        <v>2</v>
      </c>
      <c r="N137" s="21">
        <f t="shared" ca="1" si="8"/>
        <v>5</v>
      </c>
      <c r="O137" s="21"/>
      <c r="P137" s="21"/>
      <c r="Q137" s="11"/>
      <c r="R137" s="11"/>
      <c r="T137" s="8"/>
    </row>
    <row r="138" spans="1:20" s="9" customFormat="1" ht="23.25" customHeight="1" x14ac:dyDescent="0.2">
      <c r="A138" s="14">
        <v>535</v>
      </c>
      <c r="B138" s="15" t="s">
        <v>252</v>
      </c>
      <c r="C138" s="15" t="s">
        <v>502</v>
      </c>
      <c r="D138" s="16" t="s">
        <v>29</v>
      </c>
      <c r="E138" s="16" t="str">
        <f ca="1">VLOOKUP(RANDBETWEEN(1,4),PARAMETRES!$D$2:$E$5,2,FALSE)</f>
        <v>Pacsé</v>
      </c>
      <c r="F138" s="16">
        <f t="shared" ca="1" si="6"/>
        <v>0</v>
      </c>
      <c r="G138" s="17">
        <v>28647</v>
      </c>
      <c r="H138" s="16" t="s">
        <v>24</v>
      </c>
      <c r="I138" s="18">
        <f>VLOOKUP(H138,PARAMETRES!$A$9:$B$12,2,FALSE)*151.67*12</f>
        <v>27300.6</v>
      </c>
      <c r="J138" s="19">
        <f t="shared" ca="1" si="7"/>
        <v>0</v>
      </c>
      <c r="K138" s="16" t="s">
        <v>35</v>
      </c>
      <c r="L138" s="20">
        <v>36304</v>
      </c>
      <c r="M138" s="21">
        <f t="shared" ca="1" si="8"/>
        <v>3</v>
      </c>
      <c r="N138" s="21">
        <f t="shared" ca="1" si="8"/>
        <v>3</v>
      </c>
      <c r="O138" s="21"/>
      <c r="P138" s="21"/>
      <c r="Q138" s="11"/>
      <c r="R138" s="11"/>
      <c r="T138" s="8"/>
    </row>
    <row r="139" spans="1:20" s="9" customFormat="1" ht="23.25" customHeight="1" x14ac:dyDescent="0.2">
      <c r="A139" s="14" t="s">
        <v>170</v>
      </c>
      <c r="B139" s="15" t="s">
        <v>445</v>
      </c>
      <c r="C139" s="15" t="s">
        <v>648</v>
      </c>
      <c r="D139" s="16" t="s">
        <v>29</v>
      </c>
      <c r="E139" s="16" t="str">
        <f ca="1">VLOOKUP(RANDBETWEEN(1,4),PARAMETRES!$D$2:$E$5,2,FALSE)</f>
        <v>veuf(ve)</v>
      </c>
      <c r="F139" s="16">
        <f t="shared" ca="1" si="6"/>
        <v>4</v>
      </c>
      <c r="G139" s="17">
        <v>25126</v>
      </c>
      <c r="H139" s="16" t="s">
        <v>12</v>
      </c>
      <c r="I139" s="18">
        <f>VLOOKUP(H139,PARAMETRES!$A$9:$B$12,2,FALSE)*151.67*12</f>
        <v>17981.995200000001</v>
      </c>
      <c r="J139" s="19">
        <f t="shared" ca="1" si="7"/>
        <v>12</v>
      </c>
      <c r="K139" s="16" t="s">
        <v>35</v>
      </c>
      <c r="L139" s="20">
        <v>35860</v>
      </c>
      <c r="M139" s="21">
        <f t="shared" ca="1" si="8"/>
        <v>0</v>
      </c>
      <c r="N139" s="21">
        <f t="shared" ca="1" si="8"/>
        <v>4</v>
      </c>
      <c r="O139" s="21"/>
      <c r="P139" s="21"/>
      <c r="Q139" s="11"/>
      <c r="R139" s="11"/>
      <c r="T139" s="8"/>
    </row>
    <row r="140" spans="1:20" s="9" customFormat="1" ht="23.25" customHeight="1" x14ac:dyDescent="0.2">
      <c r="A140" s="14">
        <v>910</v>
      </c>
      <c r="B140" s="15" t="s">
        <v>333</v>
      </c>
      <c r="C140" s="15" t="s">
        <v>570</v>
      </c>
      <c r="D140" s="16" t="s">
        <v>29</v>
      </c>
      <c r="E140" s="16" t="str">
        <f ca="1">VLOOKUP(RANDBETWEEN(1,4),PARAMETRES!$D$2:$E$5,2,FALSE)</f>
        <v>veuf(ve)</v>
      </c>
      <c r="F140" s="16">
        <f t="shared" ca="1" si="6"/>
        <v>3</v>
      </c>
      <c r="G140" s="17">
        <v>30840</v>
      </c>
      <c r="H140" s="16" t="s">
        <v>12</v>
      </c>
      <c r="I140" s="18">
        <f>VLOOKUP(H140,PARAMETRES!$A$9:$B$12,2,FALSE)*151.67*12</f>
        <v>17981.995200000001</v>
      </c>
      <c r="J140" s="19">
        <f t="shared" ca="1" si="7"/>
        <v>6</v>
      </c>
      <c r="K140" s="16" t="s">
        <v>35</v>
      </c>
      <c r="L140" s="20">
        <v>41075</v>
      </c>
      <c r="M140" s="21">
        <f t="shared" ca="1" si="8"/>
        <v>2</v>
      </c>
      <c r="N140" s="21">
        <f t="shared" ca="1" si="8"/>
        <v>4</v>
      </c>
      <c r="O140" s="21"/>
      <c r="P140" s="21"/>
      <c r="Q140" s="11"/>
      <c r="R140" s="11"/>
      <c r="T140" s="8"/>
    </row>
    <row r="141" spans="1:20" s="9" customFormat="1" ht="23.25" customHeight="1" x14ac:dyDescent="0.2">
      <c r="A141" s="14" t="s">
        <v>73</v>
      </c>
      <c r="B141" s="15" t="s">
        <v>351</v>
      </c>
      <c r="C141" s="15" t="s">
        <v>587</v>
      </c>
      <c r="D141" s="16" t="s">
        <v>29</v>
      </c>
      <c r="E141" s="16" t="str">
        <f ca="1">VLOOKUP(RANDBETWEEN(1,4),PARAMETRES!$D$2:$E$5,2,FALSE)</f>
        <v>marié</v>
      </c>
      <c r="F141" s="16">
        <f t="shared" ca="1" si="6"/>
        <v>0</v>
      </c>
      <c r="G141" s="17">
        <v>33110</v>
      </c>
      <c r="H141" s="16" t="s">
        <v>12</v>
      </c>
      <c r="I141" s="18">
        <f>VLOOKUP(H141,PARAMETRES!$A$9:$B$12,2,FALSE)*151.67*12</f>
        <v>17981.995200000001</v>
      </c>
      <c r="J141" s="19">
        <f t="shared" ca="1" si="7"/>
        <v>9</v>
      </c>
      <c r="K141" s="16" t="s">
        <v>35</v>
      </c>
      <c r="L141" s="20">
        <v>42410</v>
      </c>
      <c r="M141" s="21">
        <f t="shared" ca="1" si="8"/>
        <v>4</v>
      </c>
      <c r="N141" s="21">
        <f t="shared" ca="1" si="8"/>
        <v>4</v>
      </c>
      <c r="O141" s="21"/>
      <c r="P141" s="21"/>
      <c r="Q141" s="11"/>
      <c r="R141" s="11"/>
      <c r="T141" s="8"/>
    </row>
    <row r="142" spans="1:20" s="9" customFormat="1" ht="23.25" customHeight="1" x14ac:dyDescent="0.2">
      <c r="A142" s="14" t="s">
        <v>87</v>
      </c>
      <c r="B142" s="15" t="s">
        <v>365</v>
      </c>
      <c r="C142" s="15" t="s">
        <v>597</v>
      </c>
      <c r="D142" s="16" t="s">
        <v>29</v>
      </c>
      <c r="E142" s="16" t="str">
        <f ca="1">VLOOKUP(RANDBETWEEN(1,4),PARAMETRES!$D$2:$E$5,2,FALSE)</f>
        <v>marié</v>
      </c>
      <c r="F142" s="16">
        <f t="shared" ca="1" si="6"/>
        <v>3</v>
      </c>
      <c r="G142" s="17">
        <v>28922</v>
      </c>
      <c r="H142" s="16" t="s">
        <v>12</v>
      </c>
      <c r="I142" s="18">
        <f>VLOOKUP(H142,PARAMETRES!$A$9:$B$12,2,FALSE)*151.67*12</f>
        <v>17981.995200000001</v>
      </c>
      <c r="J142" s="19">
        <f t="shared" ca="1" si="7"/>
        <v>55</v>
      </c>
      <c r="K142" s="16" t="s">
        <v>35</v>
      </c>
      <c r="L142" s="20">
        <v>38509</v>
      </c>
      <c r="M142" s="21">
        <f t="shared" ca="1" si="8"/>
        <v>2</v>
      </c>
      <c r="N142" s="21">
        <f t="shared" ca="1" si="8"/>
        <v>0</v>
      </c>
      <c r="O142" s="21"/>
      <c r="P142" s="21"/>
      <c r="Q142" s="11"/>
      <c r="R142" s="11"/>
      <c r="T142" s="8"/>
    </row>
    <row r="143" spans="1:20" s="9" customFormat="1" ht="23.25" customHeight="1" x14ac:dyDescent="0.2">
      <c r="A143" s="14">
        <v>635</v>
      </c>
      <c r="B143" s="15" t="s">
        <v>262</v>
      </c>
      <c r="C143" s="15" t="s">
        <v>507</v>
      </c>
      <c r="D143" s="16" t="s">
        <v>29</v>
      </c>
      <c r="E143" s="16" t="str">
        <f ca="1">VLOOKUP(RANDBETWEEN(1,4),PARAMETRES!$D$2:$E$5,2,FALSE)</f>
        <v>marié</v>
      </c>
      <c r="F143" s="16">
        <f t="shared" ca="1" si="6"/>
        <v>1</v>
      </c>
      <c r="G143" s="17">
        <v>27955</v>
      </c>
      <c r="H143" s="16" t="s">
        <v>24</v>
      </c>
      <c r="I143" s="18">
        <f>VLOOKUP(H143,PARAMETRES!$A$9:$B$12,2,FALSE)*151.67*12</f>
        <v>27300.6</v>
      </c>
      <c r="J143" s="19">
        <f t="shared" ca="1" si="7"/>
        <v>0</v>
      </c>
      <c r="K143" s="16" t="s">
        <v>35</v>
      </c>
      <c r="L143" s="20">
        <v>37032</v>
      </c>
      <c r="M143" s="21">
        <f t="shared" ca="1" si="8"/>
        <v>3</v>
      </c>
      <c r="N143" s="21">
        <f t="shared" ca="1" si="8"/>
        <v>5</v>
      </c>
      <c r="O143" s="21"/>
      <c r="P143" s="21"/>
      <c r="Q143" s="11"/>
      <c r="R143" s="11"/>
      <c r="T143" s="8"/>
    </row>
    <row r="144" spans="1:20" s="9" customFormat="1" ht="23.25" customHeight="1" x14ac:dyDescent="0.2">
      <c r="A144" s="14">
        <v>375</v>
      </c>
      <c r="B144" s="15" t="s">
        <v>236</v>
      </c>
      <c r="C144" s="15" t="s">
        <v>490</v>
      </c>
      <c r="D144" s="16" t="s">
        <v>29</v>
      </c>
      <c r="E144" s="16" t="str">
        <f ca="1">VLOOKUP(RANDBETWEEN(1,4),PARAMETRES!$D$2:$E$5,2,FALSE)</f>
        <v>veuf(ve)</v>
      </c>
      <c r="F144" s="16">
        <f t="shared" ca="1" si="6"/>
        <v>1</v>
      </c>
      <c r="G144" s="17">
        <v>33950</v>
      </c>
      <c r="H144" s="16" t="s">
        <v>24</v>
      </c>
      <c r="I144" s="18">
        <f>VLOOKUP(H144,PARAMETRES!$A$9:$B$12,2,FALSE)*151.67*12</f>
        <v>27300.6</v>
      </c>
      <c r="J144" s="19">
        <f t="shared" ca="1" si="7"/>
        <v>0</v>
      </c>
      <c r="K144" s="16" t="s">
        <v>35</v>
      </c>
      <c r="L144" s="20">
        <v>42136</v>
      </c>
      <c r="M144" s="21">
        <f t="shared" ca="1" si="8"/>
        <v>3</v>
      </c>
      <c r="N144" s="21">
        <f t="shared" ca="1" si="8"/>
        <v>3</v>
      </c>
      <c r="O144" s="21"/>
      <c r="P144" s="21"/>
      <c r="Q144" s="11"/>
      <c r="R144" s="11"/>
      <c r="T144" s="8"/>
    </row>
    <row r="145" spans="1:20" s="9" customFormat="1" ht="23.25" customHeight="1" x14ac:dyDescent="0.2">
      <c r="A145" s="14">
        <v>905</v>
      </c>
      <c r="B145" s="15" t="s">
        <v>289</v>
      </c>
      <c r="C145" s="15" t="s">
        <v>543</v>
      </c>
      <c r="D145" s="16" t="s">
        <v>29</v>
      </c>
      <c r="E145" s="16" t="str">
        <f ca="1">VLOOKUP(RANDBETWEEN(1,4),PARAMETRES!$D$2:$E$5,2,FALSE)</f>
        <v>marié</v>
      </c>
      <c r="F145" s="16">
        <f t="shared" ca="1" si="6"/>
        <v>3</v>
      </c>
      <c r="G145" s="17">
        <v>35562</v>
      </c>
      <c r="H145" s="16" t="s">
        <v>12</v>
      </c>
      <c r="I145" s="18">
        <f>VLOOKUP(H145,PARAMETRES!$A$9:$B$12,2,FALSE)*151.67*12</f>
        <v>17981.995200000001</v>
      </c>
      <c r="J145" s="19">
        <f t="shared" ca="1" si="7"/>
        <v>142</v>
      </c>
      <c r="K145" s="16" t="s">
        <v>36</v>
      </c>
      <c r="L145" s="20">
        <v>41943</v>
      </c>
      <c r="M145" s="21">
        <f t="shared" ca="1" si="8"/>
        <v>1</v>
      </c>
      <c r="N145" s="21">
        <f t="shared" ca="1" si="8"/>
        <v>2</v>
      </c>
      <c r="O145" s="21"/>
      <c r="P145" s="21"/>
      <c r="Q145" s="11"/>
      <c r="R145" s="11"/>
      <c r="T145" s="8"/>
    </row>
    <row r="146" spans="1:20" s="9" customFormat="1" ht="23.25" customHeight="1" x14ac:dyDescent="0.2">
      <c r="A146" s="14">
        <v>555</v>
      </c>
      <c r="B146" s="15" t="s">
        <v>254</v>
      </c>
      <c r="C146" s="15" t="s">
        <v>482</v>
      </c>
      <c r="D146" s="16" t="s">
        <v>29</v>
      </c>
      <c r="E146" s="16" t="str">
        <f ca="1">VLOOKUP(RANDBETWEEN(1,4),PARAMETRES!$D$2:$E$5,2,FALSE)</f>
        <v>marié</v>
      </c>
      <c r="F146" s="16">
        <f t="shared" ca="1" si="6"/>
        <v>4</v>
      </c>
      <c r="G146" s="17">
        <v>29538</v>
      </c>
      <c r="H146" s="16" t="s">
        <v>24</v>
      </c>
      <c r="I146" s="18">
        <f>VLOOKUP(H146,PARAMETRES!$A$9:$B$12,2,FALSE)*151.67*12</f>
        <v>27300.6</v>
      </c>
      <c r="J146" s="19">
        <f t="shared" ca="1" si="7"/>
        <v>0</v>
      </c>
      <c r="K146" s="16" t="s">
        <v>35</v>
      </c>
      <c r="L146" s="20">
        <v>37123</v>
      </c>
      <c r="M146" s="21">
        <f t="shared" ca="1" si="8"/>
        <v>1</v>
      </c>
      <c r="N146" s="21">
        <f t="shared" ca="1" si="8"/>
        <v>4</v>
      </c>
      <c r="O146" s="21"/>
      <c r="P146" s="21"/>
      <c r="Q146" s="11"/>
      <c r="R146" s="11"/>
      <c r="T146" s="8"/>
    </row>
    <row r="147" spans="1:20" s="9" customFormat="1" ht="23.25" customHeight="1" x14ac:dyDescent="0.2">
      <c r="A147" s="14">
        <v>545</v>
      </c>
      <c r="B147" s="15" t="s">
        <v>253</v>
      </c>
      <c r="C147" s="15" t="s">
        <v>503</v>
      </c>
      <c r="D147" s="16" t="s">
        <v>29</v>
      </c>
      <c r="E147" s="16" t="str">
        <f ca="1">VLOOKUP(RANDBETWEEN(1,4),PARAMETRES!$D$2:$E$5,2,FALSE)</f>
        <v>veuf(ve)</v>
      </c>
      <c r="F147" s="16">
        <f t="shared" ca="1" si="6"/>
        <v>0</v>
      </c>
      <c r="G147" s="17">
        <v>29084</v>
      </c>
      <c r="H147" s="16" t="s">
        <v>24</v>
      </c>
      <c r="I147" s="18">
        <f>VLOOKUP(H147,PARAMETRES!$A$9:$B$12,2,FALSE)*151.67*12</f>
        <v>27300.6</v>
      </c>
      <c r="J147" s="19">
        <f t="shared" ca="1" si="7"/>
        <v>0</v>
      </c>
      <c r="K147" s="16" t="s">
        <v>35</v>
      </c>
      <c r="L147" s="20">
        <v>37478</v>
      </c>
      <c r="M147" s="21">
        <f t="shared" ca="1" si="8"/>
        <v>5</v>
      </c>
      <c r="N147" s="21">
        <f t="shared" ca="1" si="8"/>
        <v>2</v>
      </c>
      <c r="O147" s="21"/>
      <c r="P147" s="21"/>
      <c r="Q147" s="11"/>
      <c r="R147" s="11"/>
      <c r="T147" s="8"/>
    </row>
    <row r="148" spans="1:20" s="9" customFormat="1" ht="23.25" customHeight="1" x14ac:dyDescent="0.2">
      <c r="A148" s="14">
        <v>895</v>
      </c>
      <c r="B148" s="15" t="s">
        <v>288</v>
      </c>
      <c r="C148" s="15" t="s">
        <v>542</v>
      </c>
      <c r="D148" s="16" t="s">
        <v>29</v>
      </c>
      <c r="E148" s="16" t="str">
        <f ca="1">VLOOKUP(RANDBETWEEN(1,4),PARAMETRES!$D$2:$E$5,2,FALSE)</f>
        <v>Pacsé</v>
      </c>
      <c r="F148" s="16">
        <f t="shared" ca="1" si="6"/>
        <v>4</v>
      </c>
      <c r="G148" s="17">
        <v>34630</v>
      </c>
      <c r="H148" s="16" t="s">
        <v>12</v>
      </c>
      <c r="I148" s="18">
        <f>VLOOKUP(H148,PARAMETRES!$A$9:$B$12,2,FALSE)*151.67*12</f>
        <v>17981.995200000001</v>
      </c>
      <c r="J148" s="19">
        <f t="shared" ca="1" si="7"/>
        <v>102</v>
      </c>
      <c r="K148" s="16" t="s">
        <v>35</v>
      </c>
      <c r="L148" s="20">
        <v>42260</v>
      </c>
      <c r="M148" s="21">
        <f t="shared" ca="1" si="8"/>
        <v>4</v>
      </c>
      <c r="N148" s="21">
        <f t="shared" ca="1" si="8"/>
        <v>5</v>
      </c>
      <c r="O148" s="21"/>
      <c r="P148" s="21"/>
      <c r="Q148" s="11"/>
      <c r="R148" s="11"/>
      <c r="T148" s="8"/>
    </row>
    <row r="149" spans="1:20" s="9" customFormat="1" ht="23.25" customHeight="1" x14ac:dyDescent="0.2">
      <c r="A149" s="14" t="s">
        <v>112</v>
      </c>
      <c r="B149" s="15" t="s">
        <v>389</v>
      </c>
      <c r="C149" s="15" t="s">
        <v>616</v>
      </c>
      <c r="D149" s="16" t="s">
        <v>29</v>
      </c>
      <c r="E149" s="16" t="str">
        <f ca="1">VLOOKUP(RANDBETWEEN(1,4),PARAMETRES!$D$2:$E$5,2,FALSE)</f>
        <v>Pacsé</v>
      </c>
      <c r="F149" s="16">
        <f t="shared" ca="1" si="6"/>
        <v>4</v>
      </c>
      <c r="G149" s="17">
        <v>27002</v>
      </c>
      <c r="H149" s="16" t="s">
        <v>12</v>
      </c>
      <c r="I149" s="18">
        <f>VLOOKUP(H149,PARAMETRES!$A$9:$B$12,2,FALSE)*151.67*12</f>
        <v>17981.995200000001</v>
      </c>
      <c r="J149" s="19">
        <f t="shared" ca="1" si="7"/>
        <v>207</v>
      </c>
      <c r="K149" s="16" t="s">
        <v>35</v>
      </c>
      <c r="L149" s="20">
        <v>36850</v>
      </c>
      <c r="M149" s="21">
        <f t="shared" ca="1" si="8"/>
        <v>3</v>
      </c>
      <c r="N149" s="21">
        <f t="shared" ca="1" si="8"/>
        <v>3</v>
      </c>
      <c r="O149" s="21"/>
      <c r="P149" s="21"/>
      <c r="Q149" s="11"/>
      <c r="R149" s="11"/>
      <c r="T149" s="8"/>
    </row>
    <row r="150" spans="1:20" s="9" customFormat="1" ht="23.25" customHeight="1" x14ac:dyDescent="0.2">
      <c r="A150" s="14">
        <v>780</v>
      </c>
      <c r="B150" s="15" t="s">
        <v>320</v>
      </c>
      <c r="C150" s="15" t="s">
        <v>561</v>
      </c>
      <c r="D150" s="16" t="s">
        <v>29</v>
      </c>
      <c r="E150" s="16" t="str">
        <f ca="1">VLOOKUP(RANDBETWEEN(1,4),PARAMETRES!$D$2:$E$5,2,FALSE)</f>
        <v>Pacsé</v>
      </c>
      <c r="F150" s="16">
        <f t="shared" ca="1" si="6"/>
        <v>3</v>
      </c>
      <c r="G150" s="17">
        <v>34262</v>
      </c>
      <c r="H150" s="16" t="s">
        <v>12</v>
      </c>
      <c r="I150" s="18">
        <f>VLOOKUP(H150,PARAMETRES!$A$9:$B$12,2,FALSE)*151.67*12</f>
        <v>17981.995200000001</v>
      </c>
      <c r="J150" s="19">
        <f t="shared" ca="1" si="7"/>
        <v>194</v>
      </c>
      <c r="K150" s="16" t="s">
        <v>35</v>
      </c>
      <c r="L150" s="20">
        <v>42322</v>
      </c>
      <c r="M150" s="21">
        <f t="shared" ca="1" si="8"/>
        <v>1</v>
      </c>
      <c r="N150" s="21">
        <f t="shared" ca="1" si="8"/>
        <v>2</v>
      </c>
      <c r="O150" s="21"/>
      <c r="P150" s="21"/>
      <c r="Q150" s="11"/>
      <c r="R150" s="11"/>
      <c r="T150" s="8"/>
    </row>
    <row r="151" spans="1:20" s="9" customFormat="1" ht="23.25" customHeight="1" x14ac:dyDescent="0.2">
      <c r="A151" s="14" t="s">
        <v>113</v>
      </c>
      <c r="B151" s="15" t="s">
        <v>390</v>
      </c>
      <c r="C151" s="15" t="s">
        <v>51</v>
      </c>
      <c r="D151" s="16" t="s">
        <v>29</v>
      </c>
      <c r="E151" s="16" t="str">
        <f ca="1">VLOOKUP(RANDBETWEEN(1,4),PARAMETRES!$D$2:$E$5,2,FALSE)</f>
        <v>marié</v>
      </c>
      <c r="F151" s="16">
        <f t="shared" ca="1" si="6"/>
        <v>1</v>
      </c>
      <c r="G151" s="17">
        <v>26822</v>
      </c>
      <c r="H151" s="16" t="s">
        <v>12</v>
      </c>
      <c r="I151" s="18">
        <f>VLOOKUP(H151,PARAMETRES!$A$9:$B$12,2,FALSE)*151.67*12</f>
        <v>17981.995200000001</v>
      </c>
      <c r="J151" s="19">
        <f t="shared" ca="1" si="7"/>
        <v>50</v>
      </c>
      <c r="K151" s="16" t="s">
        <v>35</v>
      </c>
      <c r="L151" s="20">
        <v>36670</v>
      </c>
      <c r="M151" s="21">
        <f t="shared" ca="1" si="8"/>
        <v>1</v>
      </c>
      <c r="N151" s="21">
        <f t="shared" ca="1" si="8"/>
        <v>5</v>
      </c>
      <c r="O151" s="21"/>
      <c r="P151" s="21"/>
      <c r="Q151" s="11"/>
      <c r="R151" s="11"/>
      <c r="T151" s="8"/>
    </row>
    <row r="152" spans="1:20" s="9" customFormat="1" ht="23.25" customHeight="1" x14ac:dyDescent="0.2">
      <c r="A152" s="14" t="s">
        <v>171</v>
      </c>
      <c r="B152" s="15" t="s">
        <v>446</v>
      </c>
      <c r="C152" s="15" t="s">
        <v>649</v>
      </c>
      <c r="D152" s="16" t="s">
        <v>29</v>
      </c>
      <c r="E152" s="16" t="str">
        <f ca="1">VLOOKUP(RANDBETWEEN(1,4),PARAMETRES!$D$2:$E$5,2,FALSE)</f>
        <v>marié</v>
      </c>
      <c r="F152" s="16">
        <f t="shared" ca="1" si="6"/>
        <v>1</v>
      </c>
      <c r="G152" s="17">
        <v>25201</v>
      </c>
      <c r="H152" s="16" t="s">
        <v>12</v>
      </c>
      <c r="I152" s="18">
        <f>VLOOKUP(H152,PARAMETRES!$A$9:$B$12,2,FALSE)*151.67*12</f>
        <v>17981.995200000001</v>
      </c>
      <c r="J152" s="19">
        <f t="shared" ca="1" si="7"/>
        <v>145</v>
      </c>
      <c r="K152" s="16" t="s">
        <v>35</v>
      </c>
      <c r="L152" s="20">
        <v>35950</v>
      </c>
      <c r="M152" s="21">
        <f t="shared" ca="1" si="8"/>
        <v>1</v>
      </c>
      <c r="N152" s="21">
        <f t="shared" ca="1" si="8"/>
        <v>2</v>
      </c>
      <c r="O152" s="21"/>
      <c r="P152" s="21"/>
      <c r="Q152" s="11"/>
      <c r="R152" s="11"/>
      <c r="T152" s="8"/>
    </row>
    <row r="153" spans="1:20" s="9" customFormat="1" ht="23.25" customHeight="1" x14ac:dyDescent="0.2">
      <c r="A153" s="14" t="s">
        <v>167</v>
      </c>
      <c r="B153" s="15" t="s">
        <v>442</v>
      </c>
      <c r="C153" s="15" t="s">
        <v>647</v>
      </c>
      <c r="D153" s="16" t="s">
        <v>29</v>
      </c>
      <c r="E153" s="16" t="str">
        <f ca="1">VLOOKUP(RANDBETWEEN(1,4),PARAMETRES!$D$2:$E$5,2,FALSE)</f>
        <v>Pacsé</v>
      </c>
      <c r="F153" s="16">
        <f t="shared" ca="1" si="6"/>
        <v>0</v>
      </c>
      <c r="G153" s="17">
        <v>24901</v>
      </c>
      <c r="H153" s="16" t="s">
        <v>12</v>
      </c>
      <c r="I153" s="18">
        <f>VLOOKUP(H153,PARAMETRES!$A$9:$B$12,2,FALSE)*151.67*12</f>
        <v>17981.995200000001</v>
      </c>
      <c r="J153" s="19">
        <f t="shared" ca="1" si="7"/>
        <v>87</v>
      </c>
      <c r="K153" s="16" t="s">
        <v>35</v>
      </c>
      <c r="L153" s="20">
        <v>35725</v>
      </c>
      <c r="M153" s="21">
        <f t="shared" ca="1" si="8"/>
        <v>5</v>
      </c>
      <c r="N153" s="21">
        <f t="shared" ca="1" si="8"/>
        <v>5</v>
      </c>
      <c r="O153" s="21"/>
      <c r="P153" s="21"/>
      <c r="Q153" s="11"/>
      <c r="R153" s="11"/>
      <c r="T153" s="8"/>
    </row>
    <row r="154" spans="1:20" s="9" customFormat="1" ht="23.25" customHeight="1" x14ac:dyDescent="0.2">
      <c r="A154" s="14">
        <v>195</v>
      </c>
      <c r="B154" s="15" t="s">
        <v>218</v>
      </c>
      <c r="C154" s="15" t="s">
        <v>469</v>
      </c>
      <c r="D154" s="16" t="s">
        <v>29</v>
      </c>
      <c r="E154" s="16" t="str">
        <f ca="1">VLOOKUP(RANDBETWEEN(1,4),PARAMETRES!$D$2:$E$5,2,FALSE)</f>
        <v>Pacsé</v>
      </c>
      <c r="F154" s="16">
        <f t="shared" ca="1" si="6"/>
        <v>0</v>
      </c>
      <c r="G154" s="17">
        <v>22494</v>
      </c>
      <c r="H154" s="16" t="s">
        <v>25</v>
      </c>
      <c r="I154" s="18">
        <f>VLOOKUP(H154,PARAMETRES!$A$9:$B$12,2,FALSE)*151.67*12</f>
        <v>31850.699999999997</v>
      </c>
      <c r="J154" s="19">
        <f t="shared" ca="1" si="7"/>
        <v>0</v>
      </c>
      <c r="K154" s="16" t="s">
        <v>35</v>
      </c>
      <c r="L154" s="20">
        <v>32040</v>
      </c>
      <c r="M154" s="21">
        <f t="shared" ca="1" si="8"/>
        <v>3</v>
      </c>
      <c r="N154" s="21">
        <f t="shared" ca="1" si="8"/>
        <v>3</v>
      </c>
      <c r="O154" s="21"/>
      <c r="P154" s="21"/>
      <c r="Q154" s="11"/>
      <c r="R154" s="11"/>
      <c r="T154" s="8"/>
    </row>
    <row r="155" spans="1:20" s="9" customFormat="1" ht="23.25" customHeight="1" x14ac:dyDescent="0.2">
      <c r="A155" s="14">
        <v>425</v>
      </c>
      <c r="B155" s="15" t="s">
        <v>241</v>
      </c>
      <c r="C155" s="15" t="s">
        <v>495</v>
      </c>
      <c r="D155" s="16" t="s">
        <v>29</v>
      </c>
      <c r="E155" s="16" t="str">
        <f ca="1">VLOOKUP(RANDBETWEEN(1,4),PARAMETRES!$D$2:$E$5,2,FALSE)</f>
        <v>célibataire</v>
      </c>
      <c r="F155" s="16">
        <f t="shared" ca="1" si="6"/>
        <v>0</v>
      </c>
      <c r="G155" s="17">
        <v>31735</v>
      </c>
      <c r="H155" s="16" t="s">
        <v>24</v>
      </c>
      <c r="I155" s="18">
        <f>VLOOKUP(H155,PARAMETRES!$A$9:$B$12,2,FALSE)*151.67*12</f>
        <v>27300.6</v>
      </c>
      <c r="J155" s="19">
        <f t="shared" ca="1" si="7"/>
        <v>0</v>
      </c>
      <c r="K155" s="16" t="s">
        <v>35</v>
      </c>
      <c r="L155" s="20">
        <v>39119</v>
      </c>
      <c r="M155" s="21">
        <f t="shared" ca="1" si="8"/>
        <v>1</v>
      </c>
      <c r="N155" s="21">
        <f t="shared" ca="1" si="8"/>
        <v>1</v>
      </c>
      <c r="O155" s="21"/>
      <c r="P155" s="21"/>
      <c r="Q155" s="11"/>
      <c r="R155" s="11"/>
      <c r="T155" s="8"/>
    </row>
    <row r="156" spans="1:20" s="9" customFormat="1" ht="23.25" customHeight="1" x14ac:dyDescent="0.2">
      <c r="A156" s="14" t="s">
        <v>88</v>
      </c>
      <c r="B156" s="15" t="s">
        <v>366</v>
      </c>
      <c r="C156" s="15" t="s">
        <v>598</v>
      </c>
      <c r="D156" s="16" t="s">
        <v>29</v>
      </c>
      <c r="E156" s="16" t="str">
        <f ca="1">VLOOKUP(RANDBETWEEN(1,4),PARAMETRES!$D$2:$E$5,2,FALSE)</f>
        <v>célibataire</v>
      </c>
      <c r="F156" s="16">
        <f t="shared" ca="1" si="6"/>
        <v>0</v>
      </c>
      <c r="G156" s="17">
        <v>29172</v>
      </c>
      <c r="H156" s="16" t="s">
        <v>12</v>
      </c>
      <c r="I156" s="18">
        <f>VLOOKUP(H156,PARAMETRES!$A$9:$B$12,2,FALSE)*151.67*12</f>
        <v>17981.995200000001</v>
      </c>
      <c r="J156" s="19">
        <f t="shared" ca="1" si="7"/>
        <v>49</v>
      </c>
      <c r="K156" s="16" t="s">
        <v>35</v>
      </c>
      <c r="L156" s="20">
        <v>39183</v>
      </c>
      <c r="M156" s="21">
        <f t="shared" ca="1" si="8"/>
        <v>0</v>
      </c>
      <c r="N156" s="21">
        <f t="shared" ca="1" si="8"/>
        <v>1</v>
      </c>
      <c r="O156" s="21"/>
      <c r="P156" s="21"/>
      <c r="Q156" s="11"/>
      <c r="R156" s="11"/>
      <c r="T156" s="8"/>
    </row>
    <row r="157" spans="1:20" s="9" customFormat="1" ht="23.25" customHeight="1" x14ac:dyDescent="0.2">
      <c r="A157" s="14">
        <v>180</v>
      </c>
      <c r="B157" s="15" t="s">
        <v>193</v>
      </c>
      <c r="C157" s="15" t="s">
        <v>463</v>
      </c>
      <c r="D157" s="16" t="s">
        <v>30</v>
      </c>
      <c r="E157" s="16" t="str">
        <f ca="1">VLOOKUP(RANDBETWEEN(1,4),PARAMETRES!$D$2:$E$5,2,FALSE)</f>
        <v>Pacsé</v>
      </c>
      <c r="F157" s="16">
        <f t="shared" ca="1" si="6"/>
        <v>3</v>
      </c>
      <c r="G157" s="17">
        <v>33664</v>
      </c>
      <c r="H157" s="16" t="s">
        <v>25</v>
      </c>
      <c r="I157" s="18">
        <f>VLOOKUP(H157,PARAMETRES!$A$9:$B$12,2,FALSE)*151.67*12</f>
        <v>31850.699999999997</v>
      </c>
      <c r="J157" s="19">
        <f t="shared" ca="1" si="7"/>
        <v>0</v>
      </c>
      <c r="K157" s="16" t="s">
        <v>35</v>
      </c>
      <c r="L157" s="20">
        <v>42383</v>
      </c>
      <c r="M157" s="21">
        <f t="shared" ca="1" si="8"/>
        <v>4</v>
      </c>
      <c r="N157" s="21">
        <f t="shared" ca="1" si="8"/>
        <v>5</v>
      </c>
      <c r="O157" s="21"/>
      <c r="P157" s="21"/>
      <c r="Q157" s="11"/>
      <c r="R157" s="11"/>
      <c r="T157" s="8"/>
    </row>
    <row r="158" spans="1:20" s="9" customFormat="1" ht="23.25" customHeight="1" x14ac:dyDescent="0.2">
      <c r="A158" s="14">
        <v>960</v>
      </c>
      <c r="B158" s="15" t="s">
        <v>338</v>
      </c>
      <c r="C158" s="15" t="s">
        <v>574</v>
      </c>
      <c r="D158" s="16" t="s">
        <v>29</v>
      </c>
      <c r="E158" s="16" t="str">
        <f ca="1">VLOOKUP(RANDBETWEEN(1,4),PARAMETRES!$D$2:$E$5,2,FALSE)</f>
        <v>marié</v>
      </c>
      <c r="F158" s="16">
        <f t="shared" ca="1" si="6"/>
        <v>4</v>
      </c>
      <c r="G158" s="17">
        <v>33090</v>
      </c>
      <c r="H158" s="16" t="s">
        <v>12</v>
      </c>
      <c r="I158" s="18">
        <f>VLOOKUP(H158,PARAMETRES!$A$9:$B$12,2,FALSE)*151.67*12</f>
        <v>17981.995200000001</v>
      </c>
      <c r="J158" s="19">
        <f t="shared" ca="1" si="7"/>
        <v>193</v>
      </c>
      <c r="K158" s="16" t="s">
        <v>35</v>
      </c>
      <c r="L158" s="20">
        <v>42365</v>
      </c>
      <c r="M158" s="21">
        <f t="shared" ca="1" si="8"/>
        <v>4</v>
      </c>
      <c r="N158" s="21">
        <f t="shared" ca="1" si="8"/>
        <v>5</v>
      </c>
      <c r="O158" s="21"/>
      <c r="P158" s="21"/>
      <c r="Q158" s="11"/>
      <c r="R158" s="11"/>
      <c r="T158" s="8"/>
    </row>
    <row r="159" spans="1:20" s="9" customFormat="1" ht="23.25" customHeight="1" x14ac:dyDescent="0.2">
      <c r="A159" s="14" t="s">
        <v>168</v>
      </c>
      <c r="B159" s="15" t="s">
        <v>443</v>
      </c>
      <c r="C159" s="15" t="s">
        <v>475</v>
      </c>
      <c r="D159" s="16" t="s">
        <v>29</v>
      </c>
      <c r="E159" s="16" t="str">
        <f ca="1">VLOOKUP(RANDBETWEEN(1,4),PARAMETRES!$D$2:$E$5,2,FALSE)</f>
        <v>marié</v>
      </c>
      <c r="F159" s="16">
        <f t="shared" ca="1" si="6"/>
        <v>1</v>
      </c>
      <c r="G159" s="17">
        <v>24976</v>
      </c>
      <c r="H159" s="16" t="s">
        <v>12</v>
      </c>
      <c r="I159" s="18">
        <f>VLOOKUP(H159,PARAMETRES!$A$9:$B$12,2,FALSE)*151.67*12</f>
        <v>17981.995200000001</v>
      </c>
      <c r="J159" s="19">
        <f t="shared" ca="1" si="7"/>
        <v>151</v>
      </c>
      <c r="K159" s="16" t="s">
        <v>35</v>
      </c>
      <c r="L159" s="20">
        <v>35770</v>
      </c>
      <c r="M159" s="21">
        <f t="shared" ca="1" si="8"/>
        <v>4</v>
      </c>
      <c r="N159" s="21">
        <f t="shared" ca="1" si="8"/>
        <v>0</v>
      </c>
      <c r="O159" s="21"/>
      <c r="P159" s="21"/>
      <c r="Q159" s="11"/>
      <c r="R159" s="11"/>
      <c r="T159" s="8"/>
    </row>
    <row r="160" spans="1:20" s="9" customFormat="1" ht="23.25" customHeight="1" x14ac:dyDescent="0.2">
      <c r="A160" s="14">
        <v>655</v>
      </c>
      <c r="B160" s="15" t="s">
        <v>264</v>
      </c>
      <c r="C160" s="15" t="s">
        <v>509</v>
      </c>
      <c r="D160" s="16" t="s">
        <v>29</v>
      </c>
      <c r="E160" s="16" t="str">
        <f ca="1">VLOOKUP(RANDBETWEEN(1,4),PARAMETRES!$D$2:$E$5,2,FALSE)</f>
        <v>Pacsé</v>
      </c>
      <c r="F160" s="16">
        <f t="shared" ca="1" si="6"/>
        <v>1</v>
      </c>
      <c r="G160" s="17">
        <v>28750</v>
      </c>
      <c r="H160" s="16" t="s">
        <v>24</v>
      </c>
      <c r="I160" s="18">
        <f>VLOOKUP(H160,PARAMETRES!$A$9:$B$12,2,FALSE)*151.67*12</f>
        <v>27300.6</v>
      </c>
      <c r="J160" s="19">
        <f t="shared" ca="1" si="7"/>
        <v>0</v>
      </c>
      <c r="K160" s="16" t="s">
        <v>35</v>
      </c>
      <c r="L160" s="20">
        <v>36554</v>
      </c>
      <c r="M160" s="21">
        <f t="shared" ca="1" si="8"/>
        <v>0</v>
      </c>
      <c r="N160" s="21">
        <f t="shared" ca="1" si="8"/>
        <v>5</v>
      </c>
      <c r="O160" s="21"/>
      <c r="P160" s="21"/>
      <c r="Q160" s="11"/>
      <c r="R160" s="11"/>
      <c r="T160" s="8"/>
    </row>
    <row r="161" spans="1:20" s="9" customFormat="1" ht="23.25" customHeight="1" x14ac:dyDescent="0.2">
      <c r="A161" s="14">
        <v>665</v>
      </c>
      <c r="B161" s="15" t="s">
        <v>265</v>
      </c>
      <c r="C161" s="15" t="s">
        <v>510</v>
      </c>
      <c r="D161" s="16" t="s">
        <v>29</v>
      </c>
      <c r="E161" s="16" t="str">
        <f ca="1">VLOOKUP(RANDBETWEEN(1,4),PARAMETRES!$D$2:$E$5,2,FALSE)</f>
        <v>marié</v>
      </c>
      <c r="F161" s="16">
        <f t="shared" ca="1" si="6"/>
        <v>0</v>
      </c>
      <c r="G161" s="17">
        <v>28992</v>
      </c>
      <c r="H161" s="16" t="s">
        <v>24</v>
      </c>
      <c r="I161" s="18">
        <f>VLOOKUP(H161,PARAMETRES!$A$9:$B$12,2,FALSE)*151.67*12</f>
        <v>27300.6</v>
      </c>
      <c r="J161" s="19">
        <f t="shared" ca="1" si="7"/>
        <v>0</v>
      </c>
      <c r="K161" s="16" t="s">
        <v>35</v>
      </c>
      <c r="L161" s="20">
        <v>37024</v>
      </c>
      <c r="M161" s="21">
        <f t="shared" ca="1" si="8"/>
        <v>4</v>
      </c>
      <c r="N161" s="21">
        <f t="shared" ca="1" si="8"/>
        <v>2</v>
      </c>
      <c r="O161" s="21"/>
      <c r="P161" s="21"/>
      <c r="Q161" s="11"/>
      <c r="R161" s="11"/>
      <c r="T161" s="8"/>
    </row>
    <row r="162" spans="1:20" s="9" customFormat="1" ht="23.25" customHeight="1" x14ac:dyDescent="0.2">
      <c r="A162" s="14">
        <v>355</v>
      </c>
      <c r="B162" s="15" t="s">
        <v>234</v>
      </c>
      <c r="C162" s="15" t="s">
        <v>488</v>
      </c>
      <c r="D162" s="16" t="s">
        <v>29</v>
      </c>
      <c r="E162" s="16" t="str">
        <f ca="1">VLOOKUP(RANDBETWEEN(1,4),PARAMETRES!$D$2:$E$5,2,FALSE)</f>
        <v>veuf(ve)</v>
      </c>
      <c r="F162" s="16">
        <f t="shared" ca="1" si="6"/>
        <v>2</v>
      </c>
      <c r="G162" s="17">
        <v>22661</v>
      </c>
      <c r="H162" s="16" t="s">
        <v>24</v>
      </c>
      <c r="I162" s="18">
        <f>VLOOKUP(H162,PARAMETRES!$A$9:$B$12,2,FALSE)*151.67*12</f>
        <v>27300.6</v>
      </c>
      <c r="J162" s="19">
        <f t="shared" ca="1" si="7"/>
        <v>0</v>
      </c>
      <c r="K162" s="16" t="s">
        <v>35</v>
      </c>
      <c r="L162" s="20">
        <v>30713</v>
      </c>
      <c r="M162" s="21">
        <f t="shared" ca="1" si="8"/>
        <v>0</v>
      </c>
      <c r="N162" s="21">
        <f t="shared" ca="1" si="8"/>
        <v>1</v>
      </c>
      <c r="O162" s="21"/>
      <c r="P162" s="21"/>
      <c r="Q162" s="11"/>
      <c r="R162" s="11"/>
      <c r="T162" s="8"/>
    </row>
    <row r="163" spans="1:20" s="9" customFormat="1" ht="23.25" customHeight="1" x14ac:dyDescent="0.2">
      <c r="A163" s="14">
        <v>105</v>
      </c>
      <c r="B163" s="15" t="s">
        <v>209</v>
      </c>
      <c r="C163" s="15" t="s">
        <v>39</v>
      </c>
      <c r="D163" s="16" t="s">
        <v>30</v>
      </c>
      <c r="E163" s="16" t="str">
        <f ca="1">VLOOKUP(RANDBETWEEN(1,4),PARAMETRES!$D$2:$E$5,2,FALSE)</f>
        <v>veuf(ve)</v>
      </c>
      <c r="F163" s="16">
        <f t="shared" ca="1" si="6"/>
        <v>2</v>
      </c>
      <c r="G163" s="17">
        <v>30175</v>
      </c>
      <c r="H163" s="16" t="s">
        <v>26</v>
      </c>
      <c r="I163" s="18">
        <f>VLOOKUP(H163,PARAMETRES!$A$9:$B$12,2,FALSE)*151.67*12</f>
        <v>21840.48</v>
      </c>
      <c r="J163" s="19">
        <f t="shared" ca="1" si="7"/>
        <v>73</v>
      </c>
      <c r="K163" s="16" t="s">
        <v>35</v>
      </c>
      <c r="L163" s="20">
        <v>38850</v>
      </c>
      <c r="M163" s="21">
        <f t="shared" ref="M163:N194" ca="1" si="9">RANDBETWEEN(0,5)</f>
        <v>3</v>
      </c>
      <c r="N163" s="21">
        <f t="shared" ca="1" si="9"/>
        <v>5</v>
      </c>
      <c r="O163" s="21"/>
      <c r="P163" s="21"/>
      <c r="Q163" s="11"/>
      <c r="R163" s="11"/>
      <c r="T163" s="8"/>
    </row>
    <row r="164" spans="1:20" s="9" customFormat="1" ht="23.25" customHeight="1" x14ac:dyDescent="0.2">
      <c r="A164" s="14">
        <v>820</v>
      </c>
      <c r="B164" s="15" t="s">
        <v>324</v>
      </c>
      <c r="C164" s="15" t="s">
        <v>565</v>
      </c>
      <c r="D164" s="16" t="s">
        <v>29</v>
      </c>
      <c r="E164" s="16" t="str">
        <f ca="1">VLOOKUP(RANDBETWEEN(1,4),PARAMETRES!$D$2:$E$5,2,FALSE)</f>
        <v>veuf(ve)</v>
      </c>
      <c r="F164" s="16">
        <f t="shared" ca="1" si="6"/>
        <v>1</v>
      </c>
      <c r="G164" s="17">
        <v>33262</v>
      </c>
      <c r="H164" s="16" t="s">
        <v>12</v>
      </c>
      <c r="I164" s="18">
        <f>VLOOKUP(H164,PARAMETRES!$A$9:$B$12,2,FALSE)*151.67*12</f>
        <v>17981.995200000001</v>
      </c>
      <c r="J164" s="19">
        <f t="shared" ca="1" si="7"/>
        <v>82</v>
      </c>
      <c r="K164" s="16" t="s">
        <v>35</v>
      </c>
      <c r="L164" s="20">
        <v>42500</v>
      </c>
      <c r="M164" s="21">
        <f t="shared" ca="1" si="9"/>
        <v>1</v>
      </c>
      <c r="N164" s="21">
        <f t="shared" ca="1" si="9"/>
        <v>1</v>
      </c>
      <c r="O164" s="21"/>
      <c r="P164" s="21"/>
      <c r="Q164" s="11"/>
      <c r="R164" s="11"/>
      <c r="T164" s="8"/>
    </row>
    <row r="165" spans="1:20" s="9" customFormat="1" ht="23.25" customHeight="1" x14ac:dyDescent="0.2">
      <c r="A165" s="14">
        <v>965</v>
      </c>
      <c r="B165" s="15" t="s">
        <v>295</v>
      </c>
      <c r="C165" s="15" t="s">
        <v>505</v>
      </c>
      <c r="D165" s="16" t="s">
        <v>29</v>
      </c>
      <c r="E165" s="16" t="str">
        <f ca="1">VLOOKUP(RANDBETWEEN(1,4),PARAMETRES!$D$2:$E$5,2,FALSE)</f>
        <v>veuf(ve)</v>
      </c>
      <c r="F165" s="16">
        <f t="shared" ca="1" si="6"/>
        <v>4</v>
      </c>
      <c r="G165" s="17">
        <v>22039</v>
      </c>
      <c r="H165" s="16" t="s">
        <v>12</v>
      </c>
      <c r="I165" s="18">
        <f>VLOOKUP(H165,PARAMETRES!$A$9:$B$12,2,FALSE)*151.67*12</f>
        <v>17981.995200000001</v>
      </c>
      <c r="J165" s="19">
        <f t="shared" ca="1" si="7"/>
        <v>54</v>
      </c>
      <c r="K165" s="16" t="s">
        <v>35</v>
      </c>
      <c r="L165" s="20">
        <v>28766</v>
      </c>
      <c r="M165" s="21">
        <f t="shared" ca="1" si="9"/>
        <v>3</v>
      </c>
      <c r="N165" s="21">
        <f t="shared" ca="1" si="9"/>
        <v>5</v>
      </c>
      <c r="O165" s="21"/>
      <c r="P165" s="21"/>
      <c r="Q165" s="11"/>
      <c r="R165" s="11"/>
      <c r="T165" s="8"/>
    </row>
    <row r="166" spans="1:20" s="9" customFormat="1" ht="23.25" customHeight="1" x14ac:dyDescent="0.2">
      <c r="A166" s="14" t="s">
        <v>172</v>
      </c>
      <c r="B166" s="15" t="s">
        <v>447</v>
      </c>
      <c r="C166" s="15" t="s">
        <v>544</v>
      </c>
      <c r="D166" s="16" t="s">
        <v>29</v>
      </c>
      <c r="E166" s="16" t="str">
        <f ca="1">VLOOKUP(RANDBETWEEN(1,4),PARAMETRES!$D$2:$E$5,2,FALSE)</f>
        <v>célibataire</v>
      </c>
      <c r="F166" s="16">
        <f t="shared" ca="1" si="6"/>
        <v>2</v>
      </c>
      <c r="G166" s="17">
        <v>25276</v>
      </c>
      <c r="H166" s="16" t="s">
        <v>12</v>
      </c>
      <c r="I166" s="18">
        <f>VLOOKUP(H166,PARAMETRES!$A$9:$B$12,2,FALSE)*151.67*12</f>
        <v>17981.995200000001</v>
      </c>
      <c r="J166" s="19">
        <f t="shared" ca="1" si="7"/>
        <v>144</v>
      </c>
      <c r="K166" s="16" t="s">
        <v>35</v>
      </c>
      <c r="L166" s="20">
        <v>35995</v>
      </c>
      <c r="M166" s="21">
        <f t="shared" ca="1" si="9"/>
        <v>1</v>
      </c>
      <c r="N166" s="21">
        <f t="shared" ca="1" si="9"/>
        <v>0</v>
      </c>
      <c r="O166" s="21"/>
      <c r="P166" s="21"/>
      <c r="Q166" s="11"/>
      <c r="R166" s="11"/>
      <c r="T166" s="8"/>
    </row>
    <row r="167" spans="1:20" s="9" customFormat="1" ht="23.25" customHeight="1" x14ac:dyDescent="0.2">
      <c r="A167" s="14" t="s">
        <v>108</v>
      </c>
      <c r="B167" s="15" t="s">
        <v>385</v>
      </c>
      <c r="C167" s="15" t="s">
        <v>613</v>
      </c>
      <c r="D167" s="16" t="s">
        <v>29</v>
      </c>
      <c r="E167" s="16" t="str">
        <f ca="1">VLOOKUP(RANDBETWEEN(1,4),PARAMETRES!$D$2:$E$5,2,FALSE)</f>
        <v>célibataire</v>
      </c>
      <c r="F167" s="16">
        <f t="shared" ca="1" si="6"/>
        <v>1</v>
      </c>
      <c r="G167" s="17">
        <v>27722</v>
      </c>
      <c r="H167" s="16" t="s">
        <v>12</v>
      </c>
      <c r="I167" s="18">
        <f>VLOOKUP(H167,PARAMETRES!$A$9:$B$12,2,FALSE)*151.67*12</f>
        <v>17981.995200000001</v>
      </c>
      <c r="J167" s="19">
        <f t="shared" ca="1" si="7"/>
        <v>89</v>
      </c>
      <c r="K167" s="16" t="s">
        <v>35</v>
      </c>
      <c r="L167" s="20">
        <v>37596</v>
      </c>
      <c r="M167" s="21">
        <f t="shared" ca="1" si="9"/>
        <v>4</v>
      </c>
      <c r="N167" s="21">
        <f t="shared" ca="1" si="9"/>
        <v>5</v>
      </c>
      <c r="O167" s="21"/>
      <c r="P167" s="21"/>
      <c r="Q167" s="11"/>
      <c r="R167" s="11"/>
      <c r="T167" s="8"/>
    </row>
    <row r="168" spans="1:20" s="9" customFormat="1" ht="23.25" customHeight="1" x14ac:dyDescent="0.2">
      <c r="A168" s="14">
        <v>765</v>
      </c>
      <c r="B168" s="15" t="s">
        <v>275</v>
      </c>
      <c r="C168" s="15" t="s">
        <v>518</v>
      </c>
      <c r="D168" s="16" t="s">
        <v>29</v>
      </c>
      <c r="E168" s="16" t="str">
        <f ca="1">VLOOKUP(RANDBETWEEN(1,4),PARAMETRES!$D$2:$E$5,2,FALSE)</f>
        <v>marié</v>
      </c>
      <c r="F168" s="16">
        <f t="shared" ca="1" si="6"/>
        <v>4</v>
      </c>
      <c r="G168" s="17">
        <v>24520</v>
      </c>
      <c r="H168" s="16" t="s">
        <v>24</v>
      </c>
      <c r="I168" s="18">
        <f>VLOOKUP(H168,PARAMETRES!$A$9:$B$12,2,FALSE)*151.67*12</f>
        <v>27300.6</v>
      </c>
      <c r="J168" s="19">
        <f t="shared" ca="1" si="7"/>
        <v>0</v>
      </c>
      <c r="K168" s="16" t="s">
        <v>35</v>
      </c>
      <c r="L168" s="20">
        <v>31838</v>
      </c>
      <c r="M168" s="21">
        <f t="shared" ca="1" si="9"/>
        <v>3</v>
      </c>
      <c r="N168" s="21">
        <f t="shared" ca="1" si="9"/>
        <v>2</v>
      </c>
      <c r="O168" s="21"/>
      <c r="P168" s="21"/>
      <c r="Q168" s="11"/>
      <c r="R168" s="11"/>
      <c r="T168" s="8"/>
    </row>
    <row r="169" spans="1:20" s="9" customFormat="1" ht="23.25" customHeight="1" x14ac:dyDescent="0.2">
      <c r="A169" s="14">
        <v>260</v>
      </c>
      <c r="B169" s="15" t="s">
        <v>198</v>
      </c>
      <c r="C169" s="15" t="s">
        <v>538</v>
      </c>
      <c r="D169" s="16" t="s">
        <v>30</v>
      </c>
      <c r="E169" s="16" t="str">
        <f ca="1">VLOOKUP(RANDBETWEEN(1,4),PARAMETRES!$D$2:$E$5,2,FALSE)</f>
        <v>marié</v>
      </c>
      <c r="F169" s="16">
        <f t="shared" ca="1" si="6"/>
        <v>1</v>
      </c>
      <c r="G169" s="17">
        <v>27253</v>
      </c>
      <c r="H169" s="16" t="s">
        <v>12</v>
      </c>
      <c r="I169" s="18">
        <f>VLOOKUP(H169,PARAMETRES!$A$9:$B$12,2,FALSE)*151.67*12</f>
        <v>17981.995200000001</v>
      </c>
      <c r="J169" s="19">
        <f t="shared" ca="1" si="7"/>
        <v>106</v>
      </c>
      <c r="K169" s="16" t="s">
        <v>35</v>
      </c>
      <c r="L169" s="20">
        <v>37165</v>
      </c>
      <c r="M169" s="21">
        <f t="shared" ca="1" si="9"/>
        <v>1</v>
      </c>
      <c r="N169" s="21">
        <f t="shared" ca="1" si="9"/>
        <v>5</v>
      </c>
      <c r="O169" s="21"/>
      <c r="P169" s="21"/>
      <c r="Q169" s="11"/>
      <c r="R169" s="11"/>
      <c r="T169" s="8"/>
    </row>
    <row r="170" spans="1:20" s="9" customFormat="1" ht="23.25" customHeight="1" x14ac:dyDescent="0.2">
      <c r="A170" s="14">
        <v>225</v>
      </c>
      <c r="B170" s="15" t="s">
        <v>221</v>
      </c>
      <c r="C170" s="15" t="s">
        <v>471</v>
      </c>
      <c r="D170" s="16" t="s">
        <v>29</v>
      </c>
      <c r="E170" s="16" t="str">
        <f ca="1">VLOOKUP(RANDBETWEEN(1,4),PARAMETRES!$D$2:$E$5,2,FALSE)</f>
        <v>célibataire</v>
      </c>
      <c r="F170" s="16">
        <f t="shared" ca="1" si="6"/>
        <v>1</v>
      </c>
      <c r="G170" s="17">
        <v>29953</v>
      </c>
      <c r="H170" s="16" t="s">
        <v>25</v>
      </c>
      <c r="I170" s="18">
        <f>VLOOKUP(H170,PARAMETRES!$A$9:$B$12,2,FALSE)*151.67*12</f>
        <v>31850.699999999997</v>
      </c>
      <c r="J170" s="19">
        <f t="shared" ca="1" si="7"/>
        <v>0</v>
      </c>
      <c r="K170" s="16" t="s">
        <v>35</v>
      </c>
      <c r="L170" s="20">
        <v>36663</v>
      </c>
      <c r="M170" s="21">
        <f t="shared" ca="1" si="9"/>
        <v>5</v>
      </c>
      <c r="N170" s="21">
        <f t="shared" ca="1" si="9"/>
        <v>4</v>
      </c>
      <c r="O170" s="21"/>
      <c r="P170" s="21"/>
      <c r="Q170" s="11"/>
      <c r="R170" s="11"/>
      <c r="T170" s="8"/>
    </row>
    <row r="171" spans="1:20" s="9" customFormat="1" ht="23.25" customHeight="1" x14ac:dyDescent="0.2">
      <c r="A171" s="14">
        <v>405</v>
      </c>
      <c r="B171" s="15" t="s">
        <v>239</v>
      </c>
      <c r="C171" s="15" t="s">
        <v>493</v>
      </c>
      <c r="D171" s="16" t="s">
        <v>29</v>
      </c>
      <c r="E171" s="16" t="str">
        <f ca="1">VLOOKUP(RANDBETWEEN(1,4),PARAMETRES!$D$2:$E$5,2,FALSE)</f>
        <v>célibataire</v>
      </c>
      <c r="F171" s="16">
        <f t="shared" ca="1" si="6"/>
        <v>0</v>
      </c>
      <c r="G171" s="17">
        <v>33697</v>
      </c>
      <c r="H171" s="16" t="s">
        <v>24</v>
      </c>
      <c r="I171" s="18">
        <f>VLOOKUP(H171,PARAMETRES!$A$9:$B$12,2,FALSE)*151.67*12</f>
        <v>27300.6</v>
      </c>
      <c r="J171" s="19">
        <f t="shared" ca="1" si="7"/>
        <v>0</v>
      </c>
      <c r="K171" s="16" t="s">
        <v>35</v>
      </c>
      <c r="L171" s="20">
        <v>41656</v>
      </c>
      <c r="M171" s="21">
        <f t="shared" ca="1" si="9"/>
        <v>4</v>
      </c>
      <c r="N171" s="21">
        <f t="shared" ca="1" si="9"/>
        <v>5</v>
      </c>
      <c r="O171" s="21"/>
      <c r="P171" s="21"/>
      <c r="Q171" s="11"/>
      <c r="R171" s="11"/>
      <c r="T171" s="8"/>
    </row>
    <row r="172" spans="1:20" s="9" customFormat="1" ht="23.25" customHeight="1" x14ac:dyDescent="0.2">
      <c r="A172" s="14">
        <v>115</v>
      </c>
      <c r="B172" s="15" t="s">
        <v>210</v>
      </c>
      <c r="C172" s="15" t="s">
        <v>532</v>
      </c>
      <c r="D172" s="16" t="s">
        <v>30</v>
      </c>
      <c r="E172" s="16" t="str">
        <f ca="1">VLOOKUP(RANDBETWEEN(1,4),PARAMETRES!$D$2:$E$5,2,FALSE)</f>
        <v>Pacsé</v>
      </c>
      <c r="F172" s="16">
        <f t="shared" ca="1" si="6"/>
        <v>1</v>
      </c>
      <c r="G172" s="17">
        <v>23511</v>
      </c>
      <c r="H172" s="16" t="s">
        <v>26</v>
      </c>
      <c r="I172" s="18">
        <f>VLOOKUP(H172,PARAMETRES!$A$9:$B$12,2,FALSE)*151.67*12</f>
        <v>21840.48</v>
      </c>
      <c r="J172" s="19">
        <f t="shared" ca="1" si="7"/>
        <v>123</v>
      </c>
      <c r="K172" s="16" t="s">
        <v>35</v>
      </c>
      <c r="L172" s="20">
        <v>35447</v>
      </c>
      <c r="M172" s="21">
        <f t="shared" ca="1" si="9"/>
        <v>2</v>
      </c>
      <c r="N172" s="21">
        <f t="shared" ca="1" si="9"/>
        <v>5</v>
      </c>
      <c r="O172" s="21"/>
      <c r="P172" s="21"/>
      <c r="Q172" s="11"/>
      <c r="R172" s="11"/>
      <c r="T172" s="8"/>
    </row>
    <row r="173" spans="1:20" s="9" customFormat="1" ht="23.25" customHeight="1" x14ac:dyDescent="0.2">
      <c r="A173" s="14">
        <v>130</v>
      </c>
      <c r="B173" s="15" t="s">
        <v>188</v>
      </c>
      <c r="C173" s="15" t="s">
        <v>484</v>
      </c>
      <c r="D173" s="16" t="s">
        <v>30</v>
      </c>
      <c r="E173" s="16" t="str">
        <f ca="1">VLOOKUP(RANDBETWEEN(1,4),PARAMETRES!$D$2:$E$5,2,FALSE)</f>
        <v>célibataire</v>
      </c>
      <c r="F173" s="16">
        <f t="shared" ca="1" si="6"/>
        <v>3</v>
      </c>
      <c r="G173" s="17">
        <v>22671</v>
      </c>
      <c r="H173" s="16" t="s">
        <v>24</v>
      </c>
      <c r="I173" s="18">
        <f>VLOOKUP(H173,PARAMETRES!$A$9:$B$12,2,FALSE)*151.67*12</f>
        <v>27300.6</v>
      </c>
      <c r="J173" s="19">
        <f t="shared" ca="1" si="7"/>
        <v>0</v>
      </c>
      <c r="K173" s="16" t="s">
        <v>35</v>
      </c>
      <c r="L173" s="20">
        <v>30938</v>
      </c>
      <c r="M173" s="21">
        <f t="shared" ca="1" si="9"/>
        <v>1</v>
      </c>
      <c r="N173" s="21">
        <f t="shared" ca="1" si="9"/>
        <v>0</v>
      </c>
      <c r="O173" s="21"/>
      <c r="P173" s="21"/>
      <c r="Q173" s="11"/>
      <c r="R173" s="11"/>
      <c r="T173" s="8"/>
    </row>
    <row r="174" spans="1:20" s="9" customFormat="1" ht="23.25" customHeight="1" x14ac:dyDescent="0.2">
      <c r="A174" s="14">
        <v>385</v>
      </c>
      <c r="B174" s="15" t="s">
        <v>237</v>
      </c>
      <c r="C174" s="15" t="s">
        <v>491</v>
      </c>
      <c r="D174" s="16" t="s">
        <v>29</v>
      </c>
      <c r="E174" s="16" t="str">
        <f ca="1">VLOOKUP(RANDBETWEEN(1,4),PARAMETRES!$D$2:$E$5,2,FALSE)</f>
        <v>célibataire</v>
      </c>
      <c r="F174" s="16">
        <f t="shared" ca="1" si="6"/>
        <v>3</v>
      </c>
      <c r="G174" s="17">
        <v>21709</v>
      </c>
      <c r="H174" s="16" t="s">
        <v>24</v>
      </c>
      <c r="I174" s="18">
        <f>VLOOKUP(H174,PARAMETRES!$A$9:$B$12,2,FALSE)*151.67*12</f>
        <v>27300.6</v>
      </c>
      <c r="J174" s="19">
        <f t="shared" ca="1" si="7"/>
        <v>0</v>
      </c>
      <c r="K174" s="16" t="s">
        <v>35</v>
      </c>
      <c r="L174" s="20">
        <v>30263</v>
      </c>
      <c r="M174" s="21">
        <f t="shared" ca="1" si="9"/>
        <v>5</v>
      </c>
      <c r="N174" s="21">
        <f t="shared" ca="1" si="9"/>
        <v>3</v>
      </c>
      <c r="O174" s="21"/>
      <c r="P174" s="21"/>
      <c r="Q174" s="11"/>
      <c r="R174" s="11"/>
      <c r="T174" s="8"/>
    </row>
    <row r="175" spans="1:20" s="9" customFormat="1" ht="23.25" customHeight="1" x14ac:dyDescent="0.2">
      <c r="A175" s="14">
        <v>360</v>
      </c>
      <c r="B175" s="15" t="s">
        <v>14</v>
      </c>
      <c r="C175" s="15" t="s">
        <v>45</v>
      </c>
      <c r="D175" s="16" t="s">
        <v>30</v>
      </c>
      <c r="E175" s="16" t="str">
        <f ca="1">VLOOKUP(RANDBETWEEN(1,4),PARAMETRES!$D$2:$E$5,2,FALSE)</f>
        <v>marié</v>
      </c>
      <c r="F175" s="16">
        <f t="shared" ca="1" si="6"/>
        <v>0</v>
      </c>
      <c r="G175" s="17">
        <v>28919</v>
      </c>
      <c r="H175" s="16" t="s">
        <v>24</v>
      </c>
      <c r="I175" s="18">
        <f>VLOOKUP(H175,PARAMETRES!$A$9:$B$12,2,FALSE)*151.67*12</f>
        <v>27300.6</v>
      </c>
      <c r="J175" s="19">
        <f t="shared" ca="1" si="7"/>
        <v>0</v>
      </c>
      <c r="K175" s="16" t="s">
        <v>35</v>
      </c>
      <c r="L175" s="20">
        <v>40638</v>
      </c>
      <c r="M175" s="21">
        <f t="shared" ca="1" si="9"/>
        <v>5</v>
      </c>
      <c r="N175" s="21">
        <f t="shared" ca="1" si="9"/>
        <v>3</v>
      </c>
      <c r="O175" s="21"/>
      <c r="P175" s="21"/>
      <c r="Q175" s="11"/>
      <c r="R175" s="11"/>
      <c r="T175" s="8"/>
    </row>
    <row r="176" spans="1:20" s="9" customFormat="1" ht="23.25" customHeight="1" x14ac:dyDescent="0.2">
      <c r="A176" s="14">
        <v>440</v>
      </c>
      <c r="B176" s="15" t="s">
        <v>7</v>
      </c>
      <c r="C176" s="15" t="s">
        <v>49</v>
      </c>
      <c r="D176" s="16" t="s">
        <v>29</v>
      </c>
      <c r="E176" s="16" t="str">
        <f ca="1">VLOOKUP(RANDBETWEEN(1,4),PARAMETRES!$D$2:$E$5,2,FALSE)</f>
        <v>Pacsé</v>
      </c>
      <c r="F176" s="16">
        <f t="shared" ca="1" si="6"/>
        <v>1</v>
      </c>
      <c r="G176" s="17">
        <v>28370</v>
      </c>
      <c r="H176" s="16" t="s">
        <v>26</v>
      </c>
      <c r="I176" s="18">
        <f>VLOOKUP(H176,PARAMETRES!$A$9:$B$12,2,FALSE)*151.67*12</f>
        <v>21840.48</v>
      </c>
      <c r="J176" s="19">
        <f t="shared" ca="1" si="7"/>
        <v>105</v>
      </c>
      <c r="K176" s="16" t="s">
        <v>35</v>
      </c>
      <c r="L176" s="20">
        <v>40760</v>
      </c>
      <c r="M176" s="21">
        <f t="shared" ca="1" si="9"/>
        <v>5</v>
      </c>
      <c r="N176" s="21">
        <f t="shared" ca="1" si="9"/>
        <v>2</v>
      </c>
      <c r="O176" s="21"/>
      <c r="P176" s="21"/>
      <c r="Q176" s="11"/>
      <c r="R176" s="11"/>
      <c r="T176" s="8"/>
    </row>
    <row r="177" spans="1:20" s="9" customFormat="1" ht="23.25" customHeight="1" x14ac:dyDescent="0.2">
      <c r="A177" s="14">
        <v>570</v>
      </c>
      <c r="B177" s="15" t="s">
        <v>299</v>
      </c>
      <c r="C177" s="15" t="s">
        <v>550</v>
      </c>
      <c r="D177" s="16" t="s">
        <v>29</v>
      </c>
      <c r="E177" s="16" t="str">
        <f ca="1">VLOOKUP(RANDBETWEEN(1,4),PARAMETRES!$D$2:$E$5,2,FALSE)</f>
        <v>marié</v>
      </c>
      <c r="F177" s="16">
        <f t="shared" ca="1" si="6"/>
        <v>4</v>
      </c>
      <c r="G177" s="17">
        <v>32275</v>
      </c>
      <c r="H177" s="16" t="s">
        <v>12</v>
      </c>
      <c r="I177" s="18">
        <f>VLOOKUP(H177,PARAMETRES!$A$9:$B$12,2,FALSE)*151.67*12</f>
        <v>17981.995200000001</v>
      </c>
      <c r="J177" s="19">
        <f t="shared" ca="1" si="7"/>
        <v>162</v>
      </c>
      <c r="K177" s="16" t="s">
        <v>35</v>
      </c>
      <c r="L177" s="20">
        <v>41735</v>
      </c>
      <c r="M177" s="21">
        <f t="shared" ca="1" si="9"/>
        <v>4</v>
      </c>
      <c r="N177" s="21">
        <f t="shared" ca="1" si="9"/>
        <v>0</v>
      </c>
      <c r="O177" s="21"/>
      <c r="P177" s="21"/>
      <c r="Q177" s="11"/>
      <c r="R177" s="11"/>
      <c r="T177" s="8"/>
    </row>
    <row r="178" spans="1:20" s="9" customFormat="1" ht="23.25" customHeight="1" x14ac:dyDescent="0.2">
      <c r="A178" s="14">
        <v>190</v>
      </c>
      <c r="B178" s="15" t="s">
        <v>194</v>
      </c>
      <c r="C178" s="15" t="s">
        <v>43</v>
      </c>
      <c r="D178" s="16" t="s">
        <v>30</v>
      </c>
      <c r="E178" s="16" t="str">
        <f ca="1">VLOOKUP(RANDBETWEEN(1,4),PARAMETRES!$D$2:$E$5,2,FALSE)</f>
        <v>marié</v>
      </c>
      <c r="F178" s="16">
        <f t="shared" ca="1" si="6"/>
        <v>4</v>
      </c>
      <c r="G178" s="17">
        <v>31760</v>
      </c>
      <c r="H178" s="16" t="s">
        <v>12</v>
      </c>
      <c r="I178" s="18">
        <f>VLOOKUP(H178,PARAMETRES!$A$9:$B$12,2,FALSE)*151.67*12</f>
        <v>17981.995200000001</v>
      </c>
      <c r="J178" s="19">
        <f t="shared" ca="1" si="7"/>
        <v>11</v>
      </c>
      <c r="K178" s="16" t="s">
        <v>35</v>
      </c>
      <c r="L178" s="20">
        <v>41921</v>
      </c>
      <c r="M178" s="21">
        <f t="shared" ca="1" si="9"/>
        <v>5</v>
      </c>
      <c r="N178" s="21">
        <f t="shared" ca="1" si="9"/>
        <v>4</v>
      </c>
      <c r="O178" s="21"/>
      <c r="P178" s="21"/>
      <c r="Q178" s="11"/>
      <c r="R178" s="11"/>
      <c r="T178" s="8"/>
    </row>
    <row r="179" spans="1:20" s="9" customFormat="1" ht="23.25" customHeight="1" x14ac:dyDescent="0.2">
      <c r="A179" s="14" t="s">
        <v>82</v>
      </c>
      <c r="B179" s="15" t="s">
        <v>360</v>
      </c>
      <c r="C179" s="15" t="s">
        <v>465</v>
      </c>
      <c r="D179" s="16" t="s">
        <v>29</v>
      </c>
      <c r="E179" s="16" t="str">
        <f ca="1">VLOOKUP(RANDBETWEEN(1,4),PARAMETRES!$D$2:$E$5,2,FALSE)</f>
        <v>veuf(ve)</v>
      </c>
      <c r="F179" s="16">
        <f t="shared" ca="1" si="6"/>
        <v>2</v>
      </c>
      <c r="G179" s="17">
        <v>27672</v>
      </c>
      <c r="H179" s="16" t="s">
        <v>12</v>
      </c>
      <c r="I179" s="18">
        <f>VLOOKUP(H179,PARAMETRES!$A$9:$B$12,2,FALSE)*151.67*12</f>
        <v>17981.995200000001</v>
      </c>
      <c r="J179" s="19">
        <f t="shared" ca="1" si="7"/>
        <v>206</v>
      </c>
      <c r="K179" s="16" t="s">
        <v>35</v>
      </c>
      <c r="L179" s="20">
        <v>37615</v>
      </c>
      <c r="M179" s="21">
        <f t="shared" ca="1" si="9"/>
        <v>3</v>
      </c>
      <c r="N179" s="21">
        <f t="shared" ca="1" si="9"/>
        <v>0</v>
      </c>
      <c r="O179" s="21"/>
      <c r="P179" s="21"/>
      <c r="Q179" s="11"/>
      <c r="R179" s="11"/>
      <c r="T179" s="8"/>
    </row>
    <row r="180" spans="1:20" s="9" customFormat="1" ht="23.25" customHeight="1" x14ac:dyDescent="0.2">
      <c r="A180" s="14" t="s">
        <v>96</v>
      </c>
      <c r="B180" s="15" t="s">
        <v>373</v>
      </c>
      <c r="C180" s="15" t="s">
        <v>604</v>
      </c>
      <c r="D180" s="16" t="s">
        <v>29</v>
      </c>
      <c r="E180" s="16" t="str">
        <f ca="1">VLOOKUP(RANDBETWEEN(1,4),PARAMETRES!$D$2:$E$5,2,FALSE)</f>
        <v>veuf(ve)</v>
      </c>
      <c r="F180" s="16">
        <f t="shared" ca="1" si="6"/>
        <v>4</v>
      </c>
      <c r="G180" s="17">
        <v>29882</v>
      </c>
      <c r="H180" s="16" t="s">
        <v>12</v>
      </c>
      <c r="I180" s="18">
        <f>VLOOKUP(H180,PARAMETRES!$A$9:$B$12,2,FALSE)*151.67*12</f>
        <v>17981.995200000001</v>
      </c>
      <c r="J180" s="19">
        <f t="shared" ca="1" si="7"/>
        <v>99</v>
      </c>
      <c r="K180" s="16" t="s">
        <v>35</v>
      </c>
      <c r="L180" s="20">
        <v>39947</v>
      </c>
      <c r="M180" s="21">
        <f t="shared" ca="1" si="9"/>
        <v>3</v>
      </c>
      <c r="N180" s="21">
        <f t="shared" ca="1" si="9"/>
        <v>0</v>
      </c>
      <c r="O180" s="21"/>
      <c r="P180" s="21"/>
      <c r="Q180" s="11"/>
      <c r="R180" s="11"/>
      <c r="T180" s="8"/>
    </row>
    <row r="181" spans="1:20" s="9" customFormat="1" ht="23.25" customHeight="1" x14ac:dyDescent="0.2">
      <c r="A181" s="14" t="s">
        <v>64</v>
      </c>
      <c r="B181" s="15" t="s">
        <v>342</v>
      </c>
      <c r="C181" s="15" t="s">
        <v>578</v>
      </c>
      <c r="D181" s="16" t="s">
        <v>29</v>
      </c>
      <c r="E181" s="16" t="str">
        <f ca="1">VLOOKUP(RANDBETWEEN(1,4),PARAMETRES!$D$2:$E$5,2,FALSE)</f>
        <v>veuf(ve)</v>
      </c>
      <c r="F181" s="16">
        <f t="shared" ca="1" si="6"/>
        <v>1</v>
      </c>
      <c r="G181" s="17">
        <v>33830</v>
      </c>
      <c r="H181" s="16" t="s">
        <v>12</v>
      </c>
      <c r="I181" s="18">
        <f>VLOOKUP(H181,PARAMETRES!$A$9:$B$12,2,FALSE)*151.67*12</f>
        <v>17981.995200000001</v>
      </c>
      <c r="J181" s="19">
        <f t="shared" ca="1" si="7"/>
        <v>21</v>
      </c>
      <c r="K181" s="16" t="s">
        <v>35</v>
      </c>
      <c r="L181" s="20">
        <v>42508</v>
      </c>
      <c r="M181" s="21">
        <f t="shared" ca="1" si="9"/>
        <v>4</v>
      </c>
      <c r="N181" s="21">
        <f t="shared" ca="1" si="9"/>
        <v>3</v>
      </c>
      <c r="O181" s="21"/>
      <c r="P181" s="21"/>
      <c r="Q181" s="11"/>
      <c r="R181" s="11"/>
      <c r="T181" s="8"/>
    </row>
    <row r="182" spans="1:20" s="9" customFormat="1" ht="23.25" customHeight="1" x14ac:dyDescent="0.2">
      <c r="A182" s="14">
        <v>615</v>
      </c>
      <c r="B182" s="15" t="s">
        <v>260</v>
      </c>
      <c r="C182" s="15" t="s">
        <v>49</v>
      </c>
      <c r="D182" s="16" t="s">
        <v>29</v>
      </c>
      <c r="E182" s="16" t="str">
        <f ca="1">VLOOKUP(RANDBETWEEN(1,4),PARAMETRES!$D$2:$E$5,2,FALSE)</f>
        <v>Pacsé</v>
      </c>
      <c r="F182" s="16">
        <f t="shared" ca="1" si="6"/>
        <v>4</v>
      </c>
      <c r="G182" s="17">
        <v>27069</v>
      </c>
      <c r="H182" s="16" t="s">
        <v>24</v>
      </c>
      <c r="I182" s="18">
        <f>VLOOKUP(H182,PARAMETRES!$A$9:$B$12,2,FALSE)*151.67*12</f>
        <v>27300.6</v>
      </c>
      <c r="J182" s="19">
        <f t="shared" ca="1" si="7"/>
        <v>0</v>
      </c>
      <c r="K182" s="16" t="s">
        <v>35</v>
      </c>
      <c r="L182" s="20">
        <v>35259</v>
      </c>
      <c r="M182" s="21">
        <f t="shared" ca="1" si="9"/>
        <v>2</v>
      </c>
      <c r="N182" s="21">
        <f t="shared" ca="1" si="9"/>
        <v>2</v>
      </c>
      <c r="O182" s="21"/>
      <c r="P182" s="21"/>
      <c r="Q182" s="11"/>
      <c r="R182" s="11"/>
      <c r="T182" s="8"/>
    </row>
    <row r="183" spans="1:20" s="9" customFormat="1" ht="23.25" customHeight="1" x14ac:dyDescent="0.2">
      <c r="A183" s="14">
        <v>240</v>
      </c>
      <c r="B183" s="15" t="s">
        <v>196</v>
      </c>
      <c r="C183" s="15" t="s">
        <v>537</v>
      </c>
      <c r="D183" s="16" t="s">
        <v>30</v>
      </c>
      <c r="E183" s="16" t="str">
        <f ca="1">VLOOKUP(RANDBETWEEN(1,4),PARAMETRES!$D$2:$E$5,2,FALSE)</f>
        <v>Pacsé</v>
      </c>
      <c r="F183" s="16">
        <f t="shared" ca="1" si="6"/>
        <v>1</v>
      </c>
      <c r="G183" s="17">
        <v>35927</v>
      </c>
      <c r="H183" s="16" t="s">
        <v>12</v>
      </c>
      <c r="I183" s="18">
        <f>VLOOKUP(H183,PARAMETRES!$A$9:$B$12,2,FALSE)*151.67*12</f>
        <v>17981.995200000001</v>
      </c>
      <c r="J183" s="19">
        <f t="shared" ca="1" si="7"/>
        <v>75</v>
      </c>
      <c r="K183" s="16" t="s">
        <v>36</v>
      </c>
      <c r="L183" s="20">
        <v>41993</v>
      </c>
      <c r="M183" s="21">
        <f t="shared" ca="1" si="9"/>
        <v>2</v>
      </c>
      <c r="N183" s="21">
        <f t="shared" ca="1" si="9"/>
        <v>5</v>
      </c>
      <c r="O183" s="21"/>
      <c r="P183" s="21"/>
      <c r="Q183" s="11"/>
      <c r="R183" s="11"/>
      <c r="T183" s="8"/>
    </row>
    <row r="184" spans="1:20" s="9" customFormat="1" ht="23.25" customHeight="1" x14ac:dyDescent="0.2">
      <c r="A184" s="14">
        <v>645</v>
      </c>
      <c r="B184" s="15" t="s">
        <v>263</v>
      </c>
      <c r="C184" s="15" t="s">
        <v>508</v>
      </c>
      <c r="D184" s="16" t="s">
        <v>29</v>
      </c>
      <c r="E184" s="16" t="str">
        <f ca="1">VLOOKUP(RANDBETWEEN(1,4),PARAMETRES!$D$2:$E$5,2,FALSE)</f>
        <v>veuf(ve)</v>
      </c>
      <c r="F184" s="16">
        <f t="shared" ca="1" si="6"/>
        <v>4</v>
      </c>
      <c r="G184" s="17">
        <v>28354</v>
      </c>
      <c r="H184" s="16" t="s">
        <v>24</v>
      </c>
      <c r="I184" s="18">
        <f>VLOOKUP(H184,PARAMETRES!$A$9:$B$12,2,FALSE)*151.67*12</f>
        <v>27300.6</v>
      </c>
      <c r="J184" s="19">
        <f t="shared" ca="1" si="7"/>
        <v>0</v>
      </c>
      <c r="K184" s="16" t="s">
        <v>35</v>
      </c>
      <c r="L184" s="20">
        <v>36054</v>
      </c>
      <c r="M184" s="21">
        <f t="shared" ca="1" si="9"/>
        <v>5</v>
      </c>
      <c r="N184" s="21">
        <f t="shared" ca="1" si="9"/>
        <v>0</v>
      </c>
      <c r="O184" s="21"/>
      <c r="P184" s="21"/>
      <c r="Q184" s="11"/>
      <c r="R184" s="11"/>
      <c r="T184" s="8"/>
    </row>
    <row r="185" spans="1:20" s="9" customFormat="1" ht="23.25" customHeight="1" x14ac:dyDescent="0.2">
      <c r="A185" s="14">
        <v>730</v>
      </c>
      <c r="B185" s="15" t="s">
        <v>315</v>
      </c>
      <c r="C185" s="15" t="s">
        <v>476</v>
      </c>
      <c r="D185" s="16" t="s">
        <v>29</v>
      </c>
      <c r="E185" s="16" t="str">
        <f ca="1">VLOOKUP(RANDBETWEEN(1,4),PARAMETRES!$D$2:$E$5,2,FALSE)</f>
        <v>marié</v>
      </c>
      <c r="F185" s="16">
        <f t="shared" ca="1" si="6"/>
        <v>0</v>
      </c>
      <c r="G185" s="17">
        <v>31012</v>
      </c>
      <c r="H185" s="16" t="s">
        <v>12</v>
      </c>
      <c r="I185" s="18">
        <f>VLOOKUP(H185,PARAMETRES!$A$9:$B$12,2,FALSE)*151.67*12</f>
        <v>17981.995200000001</v>
      </c>
      <c r="J185" s="19">
        <f t="shared" ca="1" si="7"/>
        <v>164</v>
      </c>
      <c r="K185" s="16" t="s">
        <v>35</v>
      </c>
      <c r="L185" s="20">
        <v>41216</v>
      </c>
      <c r="M185" s="21">
        <f t="shared" ca="1" si="9"/>
        <v>2</v>
      </c>
      <c r="N185" s="21">
        <f t="shared" ca="1" si="9"/>
        <v>2</v>
      </c>
      <c r="O185" s="21"/>
      <c r="P185" s="21"/>
      <c r="Q185" s="11"/>
      <c r="R185" s="11"/>
      <c r="T185" s="8"/>
    </row>
    <row r="186" spans="1:20" s="9" customFormat="1" ht="23.25" customHeight="1" x14ac:dyDescent="0.2">
      <c r="A186" s="14" t="s">
        <v>186</v>
      </c>
      <c r="B186" s="15" t="s">
        <v>461</v>
      </c>
      <c r="C186" s="15" t="s">
        <v>505</v>
      </c>
      <c r="D186" s="16" t="s">
        <v>29</v>
      </c>
      <c r="E186" s="16" t="str">
        <f ca="1">VLOOKUP(RANDBETWEEN(1,4),PARAMETRES!$D$2:$E$5,2,FALSE)</f>
        <v>célibataire</v>
      </c>
      <c r="F186" s="16">
        <f t="shared" ca="1" si="6"/>
        <v>3</v>
      </c>
      <c r="G186" s="17">
        <v>26326</v>
      </c>
      <c r="H186" s="16" t="s">
        <v>12</v>
      </c>
      <c r="I186" s="18">
        <f>VLOOKUP(H186,PARAMETRES!$A$9:$B$12,2,FALSE)*151.67*12</f>
        <v>17981.995200000001</v>
      </c>
      <c r="J186" s="19">
        <f t="shared" ca="1" si="7"/>
        <v>89</v>
      </c>
      <c r="K186" s="16" t="s">
        <v>35</v>
      </c>
      <c r="L186" s="20">
        <v>36625</v>
      </c>
      <c r="M186" s="21">
        <f t="shared" ca="1" si="9"/>
        <v>5</v>
      </c>
      <c r="N186" s="21">
        <f t="shared" ca="1" si="9"/>
        <v>4</v>
      </c>
      <c r="O186" s="21"/>
      <c r="P186" s="21"/>
      <c r="Q186" s="11"/>
      <c r="R186" s="11"/>
      <c r="T186" s="8"/>
    </row>
    <row r="187" spans="1:20" s="9" customFormat="1" ht="23.25" customHeight="1" x14ac:dyDescent="0.2">
      <c r="A187" s="14">
        <v>245</v>
      </c>
      <c r="B187" s="15" t="s">
        <v>223</v>
      </c>
      <c r="C187" s="15" t="s">
        <v>473</v>
      </c>
      <c r="D187" s="16" t="s">
        <v>29</v>
      </c>
      <c r="E187" s="16" t="str">
        <f ca="1">VLOOKUP(RANDBETWEEN(1,4),PARAMETRES!$D$2:$E$5,2,FALSE)</f>
        <v>célibataire</v>
      </c>
      <c r="F187" s="16">
        <f t="shared" ca="1" si="6"/>
        <v>3</v>
      </c>
      <c r="G187" s="17">
        <v>21682</v>
      </c>
      <c r="H187" s="16" t="s">
        <v>25</v>
      </c>
      <c r="I187" s="18">
        <f>VLOOKUP(H187,PARAMETRES!$A$9:$B$12,2,FALSE)*151.67*12</f>
        <v>31850.699999999997</v>
      </c>
      <c r="J187" s="19">
        <f t="shared" ca="1" si="7"/>
        <v>0</v>
      </c>
      <c r="K187" s="16" t="s">
        <v>35</v>
      </c>
      <c r="L187" s="20">
        <v>31913</v>
      </c>
      <c r="M187" s="21">
        <f t="shared" ca="1" si="9"/>
        <v>5</v>
      </c>
      <c r="N187" s="21">
        <f t="shared" ca="1" si="9"/>
        <v>5</v>
      </c>
      <c r="O187" s="21"/>
      <c r="P187" s="21"/>
      <c r="Q187" s="11"/>
      <c r="R187" s="11"/>
      <c r="T187" s="8"/>
    </row>
    <row r="188" spans="1:20" s="9" customFormat="1" ht="23.25" customHeight="1" x14ac:dyDescent="0.2">
      <c r="A188" s="14" t="s">
        <v>83</v>
      </c>
      <c r="B188" s="15" t="s">
        <v>361</v>
      </c>
      <c r="C188" s="15" t="s">
        <v>594</v>
      </c>
      <c r="D188" s="16" t="s">
        <v>29</v>
      </c>
      <c r="E188" s="16" t="str">
        <f ca="1">VLOOKUP(RANDBETWEEN(1,4),PARAMETRES!$D$2:$E$5,2,FALSE)</f>
        <v>marié</v>
      </c>
      <c r="F188" s="16">
        <f t="shared" ca="1" si="6"/>
        <v>4</v>
      </c>
      <c r="G188" s="17">
        <v>27922</v>
      </c>
      <c r="H188" s="16" t="s">
        <v>12</v>
      </c>
      <c r="I188" s="18">
        <f>VLOOKUP(H188,PARAMETRES!$A$9:$B$12,2,FALSE)*151.67*12</f>
        <v>17981.995200000001</v>
      </c>
      <c r="J188" s="19">
        <f t="shared" ca="1" si="7"/>
        <v>83</v>
      </c>
      <c r="K188" s="16" t="s">
        <v>35</v>
      </c>
      <c r="L188" s="20">
        <v>37371</v>
      </c>
      <c r="M188" s="21">
        <f t="shared" ca="1" si="9"/>
        <v>0</v>
      </c>
      <c r="N188" s="21">
        <f t="shared" ca="1" si="9"/>
        <v>3</v>
      </c>
      <c r="O188" s="21"/>
      <c r="P188" s="21"/>
      <c r="Q188" s="11"/>
      <c r="R188" s="11"/>
      <c r="T188" s="8"/>
    </row>
    <row r="189" spans="1:20" s="9" customFormat="1" ht="23.25" customHeight="1" x14ac:dyDescent="0.2">
      <c r="A189" s="14">
        <v>595</v>
      </c>
      <c r="B189" s="15" t="s">
        <v>258</v>
      </c>
      <c r="C189" s="15" t="s">
        <v>489</v>
      </c>
      <c r="D189" s="16" t="s">
        <v>29</v>
      </c>
      <c r="E189" s="16" t="str">
        <f ca="1">VLOOKUP(RANDBETWEEN(1,4),PARAMETRES!$D$2:$E$5,2,FALSE)</f>
        <v>veuf(ve)</v>
      </c>
      <c r="F189" s="16">
        <f t="shared" ca="1" si="6"/>
        <v>4</v>
      </c>
      <c r="G189" s="17">
        <v>30655</v>
      </c>
      <c r="H189" s="16" t="s">
        <v>24</v>
      </c>
      <c r="I189" s="18">
        <f>VLOOKUP(H189,PARAMETRES!$A$9:$B$12,2,FALSE)*151.67*12</f>
        <v>27300.6</v>
      </c>
      <c r="J189" s="19">
        <f t="shared" ca="1" si="7"/>
        <v>0</v>
      </c>
      <c r="K189" s="16" t="s">
        <v>35</v>
      </c>
      <c r="L189" s="20">
        <v>38750</v>
      </c>
      <c r="M189" s="21">
        <f t="shared" ca="1" si="9"/>
        <v>4</v>
      </c>
      <c r="N189" s="21">
        <f t="shared" ca="1" si="9"/>
        <v>3</v>
      </c>
      <c r="O189" s="21"/>
      <c r="P189" s="21"/>
      <c r="Q189" s="11"/>
      <c r="R189" s="11"/>
      <c r="T189" s="8"/>
    </row>
    <row r="190" spans="1:20" s="9" customFormat="1" ht="23.25" customHeight="1" x14ac:dyDescent="0.2">
      <c r="A190" s="14" t="s">
        <v>185</v>
      </c>
      <c r="B190" s="15" t="s">
        <v>460</v>
      </c>
      <c r="C190" s="15" t="s">
        <v>654</v>
      </c>
      <c r="D190" s="16" t="s">
        <v>29</v>
      </c>
      <c r="E190" s="16" t="str">
        <f ca="1">VLOOKUP(RANDBETWEEN(1,4),PARAMETRES!$D$2:$E$5,2,FALSE)</f>
        <v>veuf(ve)</v>
      </c>
      <c r="F190" s="16">
        <f t="shared" ca="1" si="6"/>
        <v>2</v>
      </c>
      <c r="G190" s="17">
        <v>26251</v>
      </c>
      <c r="H190" s="16" t="s">
        <v>12</v>
      </c>
      <c r="I190" s="18">
        <f>VLOOKUP(H190,PARAMETRES!$A$9:$B$12,2,FALSE)*151.67*12</f>
        <v>17981.995200000001</v>
      </c>
      <c r="J190" s="19">
        <f t="shared" ca="1" si="7"/>
        <v>138</v>
      </c>
      <c r="K190" s="16" t="s">
        <v>35</v>
      </c>
      <c r="L190" s="20">
        <v>36580</v>
      </c>
      <c r="M190" s="21">
        <f t="shared" ca="1" si="9"/>
        <v>5</v>
      </c>
      <c r="N190" s="21">
        <f t="shared" ca="1" si="9"/>
        <v>0</v>
      </c>
      <c r="O190" s="21"/>
      <c r="P190" s="21"/>
      <c r="Q190" s="11"/>
      <c r="R190" s="11"/>
      <c r="T190" s="8"/>
    </row>
    <row r="191" spans="1:20" s="9" customFormat="1" ht="23.25" customHeight="1" x14ac:dyDescent="0.2">
      <c r="A191" s="14" t="s">
        <v>86</v>
      </c>
      <c r="B191" s="15" t="s">
        <v>364</v>
      </c>
      <c r="C191" s="15" t="s">
        <v>499</v>
      </c>
      <c r="D191" s="16" t="s">
        <v>29</v>
      </c>
      <c r="E191" s="16" t="str">
        <f ca="1">VLOOKUP(RANDBETWEEN(1,4),PARAMETRES!$D$2:$E$5,2,FALSE)</f>
        <v>Pacsé</v>
      </c>
      <c r="F191" s="16">
        <f t="shared" ca="1" si="6"/>
        <v>2</v>
      </c>
      <c r="G191" s="17">
        <v>28672</v>
      </c>
      <c r="H191" s="16" t="s">
        <v>12</v>
      </c>
      <c r="I191" s="18">
        <f>VLOOKUP(H191,PARAMETRES!$A$9:$B$12,2,FALSE)*151.67*12</f>
        <v>17981.995200000001</v>
      </c>
      <c r="J191" s="19">
        <f t="shared" ca="1" si="7"/>
        <v>81</v>
      </c>
      <c r="K191" s="16" t="s">
        <v>35</v>
      </c>
      <c r="L191" s="20">
        <v>38299</v>
      </c>
      <c r="M191" s="21">
        <f t="shared" ca="1" si="9"/>
        <v>2</v>
      </c>
      <c r="N191" s="21">
        <f t="shared" ca="1" si="9"/>
        <v>2</v>
      </c>
      <c r="O191" s="21"/>
      <c r="P191" s="21"/>
      <c r="Q191" s="11"/>
      <c r="R191" s="11"/>
      <c r="T191" s="8"/>
    </row>
    <row r="192" spans="1:20" s="9" customFormat="1" ht="23.25" customHeight="1" x14ac:dyDescent="0.2">
      <c r="A192" s="14">
        <v>160</v>
      </c>
      <c r="B192" s="15" t="s">
        <v>191</v>
      </c>
      <c r="C192" s="15" t="s">
        <v>486</v>
      </c>
      <c r="D192" s="16" t="s">
        <v>30</v>
      </c>
      <c r="E192" s="16" t="str">
        <f ca="1">VLOOKUP(RANDBETWEEN(1,4),PARAMETRES!$D$2:$E$5,2,FALSE)</f>
        <v>veuf(ve)</v>
      </c>
      <c r="F192" s="16">
        <f t="shared" ca="1" si="6"/>
        <v>2</v>
      </c>
      <c r="G192" s="17">
        <v>30830</v>
      </c>
      <c r="H192" s="16" t="s">
        <v>24</v>
      </c>
      <c r="I192" s="18">
        <f>VLOOKUP(H192,PARAMETRES!$A$9:$B$12,2,FALSE)*151.67*12</f>
        <v>27300.6</v>
      </c>
      <c r="J192" s="19">
        <f t="shared" ca="1" si="7"/>
        <v>0</v>
      </c>
      <c r="K192" s="16" t="s">
        <v>35</v>
      </c>
      <c r="L192" s="20">
        <v>39060</v>
      </c>
      <c r="M192" s="21">
        <f t="shared" ca="1" si="9"/>
        <v>2</v>
      </c>
      <c r="N192" s="21">
        <f t="shared" ca="1" si="9"/>
        <v>1</v>
      </c>
      <c r="O192" s="21"/>
      <c r="P192" s="21"/>
      <c r="Q192" s="11"/>
      <c r="R192" s="11"/>
      <c r="T192" s="8"/>
    </row>
    <row r="193" spans="1:20" s="9" customFormat="1" ht="23.25" customHeight="1" x14ac:dyDescent="0.2">
      <c r="A193" s="14">
        <v>680</v>
      </c>
      <c r="B193" s="15" t="s">
        <v>310</v>
      </c>
      <c r="C193" s="15" t="s">
        <v>548</v>
      </c>
      <c r="D193" s="16" t="s">
        <v>29</v>
      </c>
      <c r="E193" s="16" t="str">
        <f ca="1">VLOOKUP(RANDBETWEEN(1,4),PARAMETRES!$D$2:$E$5,2,FALSE)</f>
        <v>Pacsé</v>
      </c>
      <c r="F193" s="16">
        <f t="shared" ca="1" si="6"/>
        <v>4</v>
      </c>
      <c r="G193" s="17" t="s">
        <v>656</v>
      </c>
      <c r="H193" s="16" t="s">
        <v>12</v>
      </c>
      <c r="I193" s="18">
        <f>VLOOKUP(H193,PARAMETRES!$A$9:$B$12,2,FALSE)*151.67*12</f>
        <v>17981.995200000001</v>
      </c>
      <c r="J193" s="19">
        <f t="shared" ca="1" si="7"/>
        <v>176</v>
      </c>
      <c r="K193" s="16" t="s">
        <v>35</v>
      </c>
      <c r="L193" s="20">
        <v>29576</v>
      </c>
      <c r="M193" s="21">
        <f t="shared" ca="1" si="9"/>
        <v>2</v>
      </c>
      <c r="N193" s="21">
        <f t="shared" ca="1" si="9"/>
        <v>4</v>
      </c>
      <c r="O193" s="21"/>
      <c r="P193" s="21"/>
      <c r="Q193" s="11"/>
      <c r="R193" s="11"/>
      <c r="T193" s="8"/>
    </row>
    <row r="194" spans="1:20" s="9" customFormat="1" ht="23.25" customHeight="1" x14ac:dyDescent="0.2">
      <c r="A194" s="14">
        <v>135</v>
      </c>
      <c r="B194" s="15" t="s">
        <v>212</v>
      </c>
      <c r="C194" s="15" t="s">
        <v>527</v>
      </c>
      <c r="D194" s="16" t="s">
        <v>30</v>
      </c>
      <c r="E194" s="16" t="str">
        <f ca="1">VLOOKUP(RANDBETWEEN(1,4),PARAMETRES!$D$2:$E$5,2,FALSE)</f>
        <v>Pacsé</v>
      </c>
      <c r="F194" s="16">
        <f t="shared" ca="1" si="6"/>
        <v>2</v>
      </c>
      <c r="G194" s="17">
        <v>22421</v>
      </c>
      <c r="H194" s="16" t="s">
        <v>26</v>
      </c>
      <c r="I194" s="18">
        <f>VLOOKUP(H194,PARAMETRES!$A$9:$B$12,2,FALSE)*151.67*12</f>
        <v>21840.48</v>
      </c>
      <c r="J194" s="19">
        <f t="shared" ca="1" si="7"/>
        <v>130</v>
      </c>
      <c r="K194" s="16" t="s">
        <v>35</v>
      </c>
      <c r="L194" s="20">
        <v>35294</v>
      </c>
      <c r="M194" s="21">
        <f t="shared" ca="1" si="9"/>
        <v>1</v>
      </c>
      <c r="N194" s="21">
        <f t="shared" ca="1" si="9"/>
        <v>0</v>
      </c>
      <c r="O194" s="21"/>
      <c r="P194" s="21"/>
      <c r="Q194" s="11"/>
      <c r="R194" s="11"/>
      <c r="T194" s="8"/>
    </row>
    <row r="195" spans="1:20" s="9" customFormat="1" ht="23.25" customHeight="1" x14ac:dyDescent="0.2">
      <c r="A195" s="14">
        <v>620</v>
      </c>
      <c r="B195" s="15" t="s">
        <v>304</v>
      </c>
      <c r="C195" s="15" t="s">
        <v>553</v>
      </c>
      <c r="D195" s="16" t="s">
        <v>29</v>
      </c>
      <c r="E195" s="16" t="str">
        <f ca="1">VLOOKUP(RANDBETWEEN(1,4),PARAMETRES!$D$2:$E$5,2,FALSE)</f>
        <v>Pacsé</v>
      </c>
      <c r="F195" s="16">
        <f t="shared" ref="F195:F258" ca="1" si="10">RANDBETWEEN(0,4)</f>
        <v>4</v>
      </c>
      <c r="G195" s="17">
        <v>22131</v>
      </c>
      <c r="H195" s="16" t="s">
        <v>12</v>
      </c>
      <c r="I195" s="18">
        <f>VLOOKUP(H195,PARAMETRES!$A$9:$B$12,2,FALSE)*151.67*12</f>
        <v>17981.995200000001</v>
      </c>
      <c r="J195" s="19">
        <f t="shared" ref="J195:J258" ca="1" si="11">IF(OR(H195="ouvrier",H195="employé"),RANDBETWEEN(0,220),0)</f>
        <v>82</v>
      </c>
      <c r="K195" s="16" t="s">
        <v>35</v>
      </c>
      <c r="L195" s="20">
        <v>29306</v>
      </c>
      <c r="M195" s="21">
        <f t="shared" ref="M195:N226" ca="1" si="12">RANDBETWEEN(0,5)</f>
        <v>2</v>
      </c>
      <c r="N195" s="21">
        <f t="shared" ca="1" si="12"/>
        <v>3</v>
      </c>
      <c r="O195" s="21"/>
      <c r="P195" s="21"/>
      <c r="Q195" s="11"/>
      <c r="R195" s="11"/>
      <c r="T195" s="8"/>
    </row>
    <row r="196" spans="1:20" s="9" customFormat="1" ht="23.25" customHeight="1" x14ac:dyDescent="0.2">
      <c r="A196" s="14">
        <v>885</v>
      </c>
      <c r="B196" s="15" t="s">
        <v>287</v>
      </c>
      <c r="C196" s="15" t="s">
        <v>483</v>
      </c>
      <c r="D196" s="16" t="s">
        <v>29</v>
      </c>
      <c r="E196" s="16" t="str">
        <f ca="1">VLOOKUP(RANDBETWEEN(1,4),PARAMETRES!$D$2:$E$5,2,FALSE)</f>
        <v>marié</v>
      </c>
      <c r="F196" s="16">
        <f t="shared" ca="1" si="10"/>
        <v>1</v>
      </c>
      <c r="G196" s="17">
        <v>27986</v>
      </c>
      <c r="H196" s="16" t="s">
        <v>25</v>
      </c>
      <c r="I196" s="18">
        <f>VLOOKUP(H196,PARAMETRES!$A$9:$B$12,2,FALSE)*151.67*12</f>
        <v>31850.699999999997</v>
      </c>
      <c r="J196" s="19">
        <f t="shared" ca="1" si="11"/>
        <v>0</v>
      </c>
      <c r="K196" s="16" t="s">
        <v>35</v>
      </c>
      <c r="L196" s="20">
        <v>39118</v>
      </c>
      <c r="M196" s="21">
        <f t="shared" ca="1" si="12"/>
        <v>1</v>
      </c>
      <c r="N196" s="21">
        <f t="shared" ca="1" si="12"/>
        <v>1</v>
      </c>
      <c r="O196" s="21"/>
      <c r="P196" s="21"/>
      <c r="Q196" s="11"/>
      <c r="R196" s="11"/>
      <c r="T196" s="8"/>
    </row>
    <row r="197" spans="1:20" s="9" customFormat="1" ht="23.25" customHeight="1" x14ac:dyDescent="0.2">
      <c r="A197" s="14">
        <v>380</v>
      </c>
      <c r="B197" s="15" t="s">
        <v>204</v>
      </c>
      <c r="C197" s="15" t="s">
        <v>45</v>
      </c>
      <c r="D197" s="16" t="s">
        <v>30</v>
      </c>
      <c r="E197" s="16" t="str">
        <f ca="1">VLOOKUP(RANDBETWEEN(1,4),PARAMETRES!$D$2:$E$5,2,FALSE)</f>
        <v>célibataire</v>
      </c>
      <c r="F197" s="16">
        <f t="shared" ca="1" si="10"/>
        <v>4</v>
      </c>
      <c r="G197" s="17">
        <v>32369</v>
      </c>
      <c r="H197" s="16" t="s">
        <v>26</v>
      </c>
      <c r="I197" s="18">
        <f>VLOOKUP(H197,PARAMETRES!$A$9:$B$12,2,FALSE)*151.67*12</f>
        <v>21840.48</v>
      </c>
      <c r="J197" s="19">
        <f t="shared" ca="1" si="11"/>
        <v>25</v>
      </c>
      <c r="K197" s="16" t="s">
        <v>35</v>
      </c>
      <c r="L197" s="20">
        <v>41109</v>
      </c>
      <c r="M197" s="21">
        <f t="shared" ca="1" si="12"/>
        <v>2</v>
      </c>
      <c r="N197" s="21">
        <f t="shared" ca="1" si="12"/>
        <v>5</v>
      </c>
      <c r="O197" s="21"/>
      <c r="P197" s="21"/>
      <c r="Q197" s="11"/>
      <c r="R197" s="11"/>
      <c r="T197" s="8"/>
    </row>
    <row r="198" spans="1:20" s="9" customFormat="1" ht="23.25" customHeight="1" x14ac:dyDescent="0.2">
      <c r="A198" s="14">
        <v>250</v>
      </c>
      <c r="B198" s="15" t="s">
        <v>222</v>
      </c>
      <c r="C198" s="15" t="s">
        <v>464</v>
      </c>
      <c r="D198" s="16" t="s">
        <v>30</v>
      </c>
      <c r="E198" s="16" t="str">
        <f ca="1">VLOOKUP(RANDBETWEEN(1,4),PARAMETRES!$D$2:$E$5,2,FALSE)</f>
        <v>marié</v>
      </c>
      <c r="F198" s="16">
        <f t="shared" ca="1" si="10"/>
        <v>0</v>
      </c>
      <c r="G198" s="17">
        <v>24606</v>
      </c>
      <c r="H198" s="16" t="s">
        <v>25</v>
      </c>
      <c r="I198" s="18">
        <f>VLOOKUP(H198,PARAMETRES!$A$9:$B$12,2,FALSE)*151.67*12</f>
        <v>31850.699999999997</v>
      </c>
      <c r="J198" s="19">
        <f t="shared" ca="1" si="11"/>
        <v>0</v>
      </c>
      <c r="K198" s="16" t="s">
        <v>35</v>
      </c>
      <c r="L198" s="20">
        <v>29968</v>
      </c>
      <c r="M198" s="21">
        <f t="shared" ca="1" si="12"/>
        <v>0</v>
      </c>
      <c r="N198" s="21">
        <f t="shared" ca="1" si="12"/>
        <v>2</v>
      </c>
      <c r="O198" s="21"/>
      <c r="P198" s="21"/>
      <c r="Q198" s="11"/>
      <c r="R198" s="11"/>
      <c r="T198" s="8"/>
    </row>
    <row r="199" spans="1:20" s="9" customFormat="1" ht="23.25" customHeight="1" x14ac:dyDescent="0.2">
      <c r="A199" s="14">
        <v>735</v>
      </c>
      <c r="B199" s="15" t="s">
        <v>272</v>
      </c>
      <c r="C199" s="15" t="s">
        <v>516</v>
      </c>
      <c r="D199" s="16" t="s">
        <v>29</v>
      </c>
      <c r="E199" s="16" t="str">
        <f ca="1">VLOOKUP(RANDBETWEEN(1,4),PARAMETRES!$D$2:$E$5,2,FALSE)</f>
        <v>Pacsé</v>
      </c>
      <c r="F199" s="16">
        <f t="shared" ca="1" si="10"/>
        <v>2</v>
      </c>
      <c r="G199" s="17">
        <v>23408</v>
      </c>
      <c r="H199" s="16" t="s">
        <v>24</v>
      </c>
      <c r="I199" s="18">
        <f>VLOOKUP(H199,PARAMETRES!$A$9:$B$12,2,FALSE)*151.67*12</f>
        <v>27300.6</v>
      </c>
      <c r="J199" s="19">
        <f t="shared" ca="1" si="11"/>
        <v>0</v>
      </c>
      <c r="K199" s="16" t="s">
        <v>35</v>
      </c>
      <c r="L199" s="20">
        <v>31163</v>
      </c>
      <c r="M199" s="21">
        <f t="shared" ca="1" si="12"/>
        <v>1</v>
      </c>
      <c r="N199" s="21">
        <f t="shared" ca="1" si="12"/>
        <v>5</v>
      </c>
      <c r="O199" s="21"/>
      <c r="P199" s="21"/>
      <c r="Q199" s="11"/>
      <c r="R199" s="11"/>
      <c r="T199" s="8"/>
    </row>
    <row r="200" spans="1:20" s="9" customFormat="1" ht="23.25" customHeight="1" x14ac:dyDescent="0.2">
      <c r="A200" s="14">
        <v>395</v>
      </c>
      <c r="B200" s="15" t="s">
        <v>238</v>
      </c>
      <c r="C200" s="15" t="s">
        <v>492</v>
      </c>
      <c r="D200" s="16" t="s">
        <v>29</v>
      </c>
      <c r="E200" s="16" t="str">
        <f ca="1">VLOOKUP(RANDBETWEEN(1,4),PARAMETRES!$D$2:$E$5,2,FALSE)</f>
        <v>Pacsé</v>
      </c>
      <c r="F200" s="16">
        <f t="shared" ca="1" si="10"/>
        <v>0</v>
      </c>
      <c r="G200" s="17">
        <v>32516</v>
      </c>
      <c r="H200" s="16" t="s">
        <v>24</v>
      </c>
      <c r="I200" s="18">
        <f>VLOOKUP(H200,PARAMETRES!$A$9:$B$12,2,FALSE)*151.67*12</f>
        <v>27300.6</v>
      </c>
      <c r="J200" s="19">
        <f t="shared" ca="1" si="11"/>
        <v>0</v>
      </c>
      <c r="K200" s="16" t="s">
        <v>35</v>
      </c>
      <c r="L200" s="20">
        <v>39629</v>
      </c>
      <c r="M200" s="21">
        <f t="shared" ca="1" si="12"/>
        <v>2</v>
      </c>
      <c r="N200" s="21">
        <f t="shared" ca="1" si="12"/>
        <v>3</v>
      </c>
      <c r="O200" s="21"/>
      <c r="P200" s="21"/>
      <c r="Q200" s="11"/>
      <c r="R200" s="11"/>
      <c r="T200" s="8"/>
    </row>
    <row r="201" spans="1:20" s="9" customFormat="1" ht="23.25" customHeight="1" x14ac:dyDescent="0.2">
      <c r="A201" s="14">
        <v>295</v>
      </c>
      <c r="B201" s="15" t="s">
        <v>228</v>
      </c>
      <c r="C201" s="15" t="s">
        <v>478</v>
      </c>
      <c r="D201" s="16" t="s">
        <v>29</v>
      </c>
      <c r="E201" s="16" t="str">
        <f ca="1">VLOOKUP(RANDBETWEEN(1,4),PARAMETRES!$D$2:$E$5,2,FALSE)</f>
        <v>Pacsé</v>
      </c>
      <c r="F201" s="16">
        <f t="shared" ca="1" si="10"/>
        <v>0</v>
      </c>
      <c r="G201" s="17">
        <v>22507</v>
      </c>
      <c r="H201" s="16" t="s">
        <v>25</v>
      </c>
      <c r="I201" s="18">
        <f>VLOOKUP(H201,PARAMETRES!$A$9:$B$12,2,FALSE)*151.67*12</f>
        <v>31850.699999999997</v>
      </c>
      <c r="J201" s="19">
        <f t="shared" ca="1" si="11"/>
        <v>0</v>
      </c>
      <c r="K201" s="16" t="s">
        <v>35</v>
      </c>
      <c r="L201" s="20">
        <v>32477</v>
      </c>
      <c r="M201" s="21">
        <f t="shared" ca="1" si="12"/>
        <v>1</v>
      </c>
      <c r="N201" s="21">
        <f t="shared" ca="1" si="12"/>
        <v>0</v>
      </c>
      <c r="O201" s="21"/>
      <c r="P201" s="21"/>
      <c r="Q201" s="11"/>
      <c r="R201" s="11"/>
      <c r="T201" s="8"/>
    </row>
    <row r="202" spans="1:20" s="9" customFormat="1" ht="23.25" customHeight="1" x14ac:dyDescent="0.2">
      <c r="A202" s="14">
        <v>415</v>
      </c>
      <c r="B202" s="15" t="s">
        <v>240</v>
      </c>
      <c r="C202" s="15" t="s">
        <v>494</v>
      </c>
      <c r="D202" s="16" t="s">
        <v>29</v>
      </c>
      <c r="E202" s="16" t="str">
        <f ca="1">VLOOKUP(RANDBETWEEN(1,4),PARAMETRES!$D$2:$E$5,2,FALSE)</f>
        <v>célibataire</v>
      </c>
      <c r="F202" s="16">
        <f t="shared" ca="1" si="10"/>
        <v>1</v>
      </c>
      <c r="G202" s="17">
        <v>32093</v>
      </c>
      <c r="H202" s="16" t="s">
        <v>24</v>
      </c>
      <c r="I202" s="18">
        <f>VLOOKUP(H202,PARAMETRES!$A$9:$B$12,2,FALSE)*151.67*12</f>
        <v>27300.6</v>
      </c>
      <c r="J202" s="19">
        <f t="shared" ca="1" si="11"/>
        <v>0</v>
      </c>
      <c r="K202" s="16" t="s">
        <v>35</v>
      </c>
      <c r="L202" s="20">
        <v>39289</v>
      </c>
      <c r="M202" s="21">
        <f t="shared" ca="1" si="12"/>
        <v>5</v>
      </c>
      <c r="N202" s="21">
        <f t="shared" ca="1" si="12"/>
        <v>1</v>
      </c>
      <c r="O202" s="21"/>
      <c r="P202" s="21"/>
      <c r="Q202" s="11"/>
      <c r="R202" s="11"/>
      <c r="T202" s="8"/>
    </row>
    <row r="203" spans="1:20" s="9" customFormat="1" ht="23.25" customHeight="1" x14ac:dyDescent="0.2">
      <c r="A203" s="14">
        <v>390</v>
      </c>
      <c r="B203" s="15" t="s">
        <v>205</v>
      </c>
      <c r="C203" s="15" t="s">
        <v>529</v>
      </c>
      <c r="D203" s="16" t="s">
        <v>30</v>
      </c>
      <c r="E203" s="16" t="str">
        <f ca="1">VLOOKUP(RANDBETWEEN(1,4),PARAMETRES!$D$2:$E$5,2,FALSE)</f>
        <v>marié</v>
      </c>
      <c r="F203" s="16">
        <f t="shared" ca="1" si="10"/>
        <v>4</v>
      </c>
      <c r="G203" s="17">
        <v>25396</v>
      </c>
      <c r="H203" s="16" t="s">
        <v>26</v>
      </c>
      <c r="I203" s="18">
        <f>VLOOKUP(H203,PARAMETRES!$A$9:$B$12,2,FALSE)*151.67*12</f>
        <v>21840.48</v>
      </c>
      <c r="J203" s="19">
        <f t="shared" ca="1" si="11"/>
        <v>193</v>
      </c>
      <c r="K203" s="16" t="s">
        <v>35</v>
      </c>
      <c r="L203" s="20">
        <v>35947</v>
      </c>
      <c r="M203" s="21">
        <f t="shared" ca="1" si="12"/>
        <v>0</v>
      </c>
      <c r="N203" s="21">
        <f t="shared" ca="1" si="12"/>
        <v>0</v>
      </c>
      <c r="O203" s="21"/>
      <c r="P203" s="21"/>
      <c r="Q203" s="11"/>
      <c r="R203" s="11"/>
      <c r="T203" s="8"/>
    </row>
    <row r="204" spans="1:20" s="9" customFormat="1" ht="23.25" customHeight="1" x14ac:dyDescent="0.2">
      <c r="A204" s="14" t="s">
        <v>149</v>
      </c>
      <c r="B204" s="15" t="s">
        <v>425</v>
      </c>
      <c r="C204" s="15" t="s">
        <v>638</v>
      </c>
      <c r="D204" s="16" t="s">
        <v>29</v>
      </c>
      <c r="E204" s="16" t="str">
        <f ca="1">VLOOKUP(RANDBETWEEN(1,4),PARAMETRES!$D$2:$E$5,2,FALSE)</f>
        <v>célibataire</v>
      </c>
      <c r="F204" s="16">
        <f t="shared" ca="1" si="10"/>
        <v>0</v>
      </c>
      <c r="G204" s="17">
        <v>23916</v>
      </c>
      <c r="H204" s="16" t="s">
        <v>12</v>
      </c>
      <c r="I204" s="18">
        <f>VLOOKUP(H204,PARAMETRES!$A$9:$B$12,2,FALSE)*151.67*12</f>
        <v>17981.995200000001</v>
      </c>
      <c r="J204" s="19">
        <f t="shared" ca="1" si="11"/>
        <v>129</v>
      </c>
      <c r="K204" s="16" t="s">
        <v>35</v>
      </c>
      <c r="L204" s="20">
        <v>32302</v>
      </c>
      <c r="M204" s="21">
        <f t="shared" ca="1" si="12"/>
        <v>4</v>
      </c>
      <c r="N204" s="21">
        <f t="shared" ca="1" si="12"/>
        <v>3</v>
      </c>
      <c r="O204" s="21"/>
      <c r="P204" s="21"/>
      <c r="Q204" s="11"/>
      <c r="R204" s="11"/>
      <c r="T204" s="8"/>
    </row>
    <row r="205" spans="1:20" s="9" customFormat="1" ht="23.25" customHeight="1" x14ac:dyDescent="0.2">
      <c r="A205" s="14" t="s">
        <v>62</v>
      </c>
      <c r="B205" s="15" t="s">
        <v>340</v>
      </c>
      <c r="C205" s="15" t="s">
        <v>576</v>
      </c>
      <c r="D205" s="16" t="s">
        <v>29</v>
      </c>
      <c r="E205" s="16" t="str">
        <f ca="1">VLOOKUP(RANDBETWEEN(1,4),PARAMETRES!$D$2:$E$5,2,FALSE)</f>
        <v>marié</v>
      </c>
      <c r="F205" s="16">
        <f t="shared" ca="1" si="10"/>
        <v>3</v>
      </c>
      <c r="G205" s="17">
        <v>33990</v>
      </c>
      <c r="H205" s="16" t="s">
        <v>12</v>
      </c>
      <c r="I205" s="18">
        <f>VLOOKUP(H205,PARAMETRES!$A$9:$B$12,2,FALSE)*151.67*12</f>
        <v>17981.995200000001</v>
      </c>
      <c r="J205" s="19">
        <f t="shared" ca="1" si="11"/>
        <v>90</v>
      </c>
      <c r="K205" s="16" t="s">
        <v>35</v>
      </c>
      <c r="L205" s="20">
        <v>42415</v>
      </c>
      <c r="M205" s="21">
        <f t="shared" ca="1" si="12"/>
        <v>1</v>
      </c>
      <c r="N205" s="21">
        <f t="shared" ca="1" si="12"/>
        <v>5</v>
      </c>
      <c r="O205" s="21"/>
      <c r="P205" s="21"/>
      <c r="Q205" s="11"/>
      <c r="R205" s="11"/>
      <c r="T205" s="8"/>
    </row>
    <row r="206" spans="1:20" s="9" customFormat="1" ht="23.25" customHeight="1" x14ac:dyDescent="0.2">
      <c r="A206" s="14" t="s">
        <v>109</v>
      </c>
      <c r="B206" s="15" t="s">
        <v>386</v>
      </c>
      <c r="C206" s="15" t="s">
        <v>614</v>
      </c>
      <c r="D206" s="16" t="s">
        <v>29</v>
      </c>
      <c r="E206" s="16" t="str">
        <f ca="1">VLOOKUP(RANDBETWEEN(1,4),PARAMETRES!$D$2:$E$5,2,FALSE)</f>
        <v>célibataire</v>
      </c>
      <c r="F206" s="16">
        <f t="shared" ca="1" si="10"/>
        <v>4</v>
      </c>
      <c r="G206" s="17">
        <v>27542</v>
      </c>
      <c r="H206" s="16" t="s">
        <v>12</v>
      </c>
      <c r="I206" s="18">
        <f>VLOOKUP(H206,PARAMETRES!$A$9:$B$12,2,FALSE)*151.67*12</f>
        <v>17981.995200000001</v>
      </c>
      <c r="J206" s="19">
        <f t="shared" ca="1" si="11"/>
        <v>119</v>
      </c>
      <c r="K206" s="16" t="s">
        <v>35</v>
      </c>
      <c r="L206" s="20">
        <v>37480</v>
      </c>
      <c r="M206" s="21">
        <f t="shared" ca="1" si="12"/>
        <v>4</v>
      </c>
      <c r="N206" s="21">
        <f t="shared" ca="1" si="12"/>
        <v>4</v>
      </c>
      <c r="O206" s="21"/>
      <c r="P206" s="21"/>
      <c r="Q206" s="11"/>
      <c r="R206" s="11"/>
      <c r="T206" s="8"/>
    </row>
    <row r="207" spans="1:20" s="9" customFormat="1" ht="23.25" customHeight="1" x14ac:dyDescent="0.2">
      <c r="A207" s="14" t="s">
        <v>105</v>
      </c>
      <c r="B207" s="15" t="s">
        <v>382</v>
      </c>
      <c r="C207" s="15" t="s">
        <v>610</v>
      </c>
      <c r="D207" s="16" t="s">
        <v>29</v>
      </c>
      <c r="E207" s="16" t="str">
        <f ca="1">VLOOKUP(RANDBETWEEN(1,4),PARAMETRES!$D$2:$E$5,2,FALSE)</f>
        <v>marié</v>
      </c>
      <c r="F207" s="16">
        <f t="shared" ca="1" si="10"/>
        <v>3</v>
      </c>
      <c r="G207" s="17">
        <v>28262</v>
      </c>
      <c r="H207" s="16" t="s">
        <v>12</v>
      </c>
      <c r="I207" s="18">
        <f>VLOOKUP(H207,PARAMETRES!$A$9:$B$12,2,FALSE)*151.67*12</f>
        <v>17981.995200000001</v>
      </c>
      <c r="J207" s="19">
        <f t="shared" ca="1" si="11"/>
        <v>143</v>
      </c>
      <c r="K207" s="16" t="s">
        <v>35</v>
      </c>
      <c r="L207" s="20">
        <v>37879</v>
      </c>
      <c r="M207" s="21">
        <f t="shared" ca="1" si="12"/>
        <v>2</v>
      </c>
      <c r="N207" s="21">
        <f t="shared" ca="1" si="12"/>
        <v>2</v>
      </c>
      <c r="O207" s="21"/>
      <c r="P207" s="21"/>
      <c r="Q207" s="11"/>
      <c r="R207" s="11"/>
      <c r="T207" s="8"/>
    </row>
    <row r="208" spans="1:20" s="9" customFormat="1" ht="23.25" customHeight="1" x14ac:dyDescent="0.2">
      <c r="A208" s="14" t="s">
        <v>147</v>
      </c>
      <c r="B208" s="15" t="s">
        <v>423</v>
      </c>
      <c r="C208" s="15" t="s">
        <v>637</v>
      </c>
      <c r="D208" s="16" t="s">
        <v>29</v>
      </c>
      <c r="E208" s="16" t="str">
        <f ca="1">VLOOKUP(RANDBETWEEN(1,4),PARAMETRES!$D$2:$E$5,2,FALSE)</f>
        <v>célibataire</v>
      </c>
      <c r="F208" s="16">
        <f t="shared" ca="1" si="10"/>
        <v>3</v>
      </c>
      <c r="G208" s="17">
        <v>23401</v>
      </c>
      <c r="H208" s="16" t="s">
        <v>12</v>
      </c>
      <c r="I208" s="18">
        <f>VLOOKUP(H208,PARAMETRES!$A$9:$B$12,2,FALSE)*151.67*12</f>
        <v>17981.995200000001</v>
      </c>
      <c r="J208" s="19">
        <f t="shared" ca="1" si="11"/>
        <v>41</v>
      </c>
      <c r="K208" s="16" t="s">
        <v>35</v>
      </c>
      <c r="L208" s="20">
        <v>31736</v>
      </c>
      <c r="M208" s="21">
        <f t="shared" ca="1" si="12"/>
        <v>5</v>
      </c>
      <c r="N208" s="21">
        <f t="shared" ca="1" si="12"/>
        <v>2</v>
      </c>
      <c r="O208" s="21"/>
      <c r="P208" s="21"/>
      <c r="Q208" s="11"/>
      <c r="R208" s="11"/>
      <c r="T208" s="8"/>
    </row>
    <row r="209" spans="1:20" s="9" customFormat="1" ht="23.25" customHeight="1" x14ac:dyDescent="0.2">
      <c r="A209" s="14">
        <v>120</v>
      </c>
      <c r="B209" s="15" t="s">
        <v>187</v>
      </c>
      <c r="C209" s="15" t="s">
        <v>462</v>
      </c>
      <c r="D209" s="16" t="s">
        <v>30</v>
      </c>
      <c r="E209" s="16" t="str">
        <f ca="1">VLOOKUP(RANDBETWEEN(1,4),PARAMETRES!$D$2:$E$5,2,FALSE)</f>
        <v>marié</v>
      </c>
      <c r="F209" s="16">
        <f t="shared" ca="1" si="10"/>
        <v>0</v>
      </c>
      <c r="G209" s="17">
        <v>21958</v>
      </c>
      <c r="H209" s="16" t="s">
        <v>25</v>
      </c>
      <c r="I209" s="18">
        <f>VLOOKUP(H209,PARAMETRES!$A$9:$B$12,2,FALSE)*151.67*12</f>
        <v>31850.699999999997</v>
      </c>
      <c r="J209" s="19">
        <f t="shared" ca="1" si="11"/>
        <v>0</v>
      </c>
      <c r="K209" s="16" t="s">
        <v>35</v>
      </c>
      <c r="L209" s="20">
        <v>31337</v>
      </c>
      <c r="M209" s="21">
        <f t="shared" ca="1" si="12"/>
        <v>4</v>
      </c>
      <c r="N209" s="21">
        <f t="shared" ca="1" si="12"/>
        <v>3</v>
      </c>
      <c r="O209" s="21"/>
      <c r="P209" s="21"/>
      <c r="Q209" s="11"/>
      <c r="R209" s="11"/>
      <c r="T209" s="8"/>
    </row>
    <row r="210" spans="1:20" s="9" customFormat="1" ht="23.25" customHeight="1" x14ac:dyDescent="0.2">
      <c r="A210" s="14">
        <v>670</v>
      </c>
      <c r="B210" s="15" t="s">
        <v>309</v>
      </c>
      <c r="C210" s="15" t="s">
        <v>512</v>
      </c>
      <c r="D210" s="16" t="s">
        <v>29</v>
      </c>
      <c r="E210" s="16" t="str">
        <f ca="1">VLOOKUP(RANDBETWEEN(1,4),PARAMETRES!$D$2:$E$5,2,FALSE)</f>
        <v>veuf(ve)</v>
      </c>
      <c r="F210" s="16">
        <f t="shared" ca="1" si="10"/>
        <v>4</v>
      </c>
      <c r="G210" s="17">
        <v>22593</v>
      </c>
      <c r="H210" s="16" t="s">
        <v>12</v>
      </c>
      <c r="I210" s="18">
        <f>VLOOKUP(H210,PARAMETRES!$A$9:$B$12,2,FALSE)*151.67*12</f>
        <v>17981.995200000001</v>
      </c>
      <c r="J210" s="19">
        <f t="shared" ca="1" si="11"/>
        <v>152</v>
      </c>
      <c r="K210" s="16" t="s">
        <v>35</v>
      </c>
      <c r="L210" s="20">
        <v>30116</v>
      </c>
      <c r="M210" s="21">
        <f t="shared" ca="1" si="12"/>
        <v>1</v>
      </c>
      <c r="N210" s="21">
        <f t="shared" ca="1" si="12"/>
        <v>0</v>
      </c>
      <c r="O210" s="21"/>
      <c r="P210" s="21"/>
      <c r="Q210" s="11"/>
      <c r="R210" s="11"/>
      <c r="T210" s="8"/>
    </row>
    <row r="211" spans="1:20" s="9" customFormat="1" ht="23.25" customHeight="1" x14ac:dyDescent="0.2">
      <c r="A211" s="14">
        <v>175</v>
      </c>
      <c r="B211" s="15" t="s">
        <v>216</v>
      </c>
      <c r="C211" s="15" t="s">
        <v>467</v>
      </c>
      <c r="D211" s="16" t="s">
        <v>29</v>
      </c>
      <c r="E211" s="16" t="str">
        <f ca="1">VLOOKUP(RANDBETWEEN(1,4),PARAMETRES!$D$2:$E$5,2,FALSE)</f>
        <v>Pacsé</v>
      </c>
      <c r="F211" s="16">
        <f t="shared" ca="1" si="10"/>
        <v>2</v>
      </c>
      <c r="G211" s="17">
        <v>33069</v>
      </c>
      <c r="H211" s="16" t="s">
        <v>25</v>
      </c>
      <c r="I211" s="18">
        <f>VLOOKUP(H211,PARAMETRES!$A$9:$B$12,2,FALSE)*151.67*12</f>
        <v>31850.699999999997</v>
      </c>
      <c r="J211" s="19">
        <f t="shared" ca="1" si="11"/>
        <v>0</v>
      </c>
      <c r="K211" s="16" t="s">
        <v>36</v>
      </c>
      <c r="L211" s="20">
        <v>42499</v>
      </c>
      <c r="M211" s="21">
        <f t="shared" ca="1" si="12"/>
        <v>0</v>
      </c>
      <c r="N211" s="21">
        <f t="shared" ca="1" si="12"/>
        <v>0</v>
      </c>
      <c r="O211" s="21"/>
      <c r="P211" s="21"/>
      <c r="Q211" s="11"/>
      <c r="R211" s="11"/>
      <c r="T211" s="8"/>
    </row>
    <row r="212" spans="1:20" s="9" customFormat="1" ht="23.25" customHeight="1" x14ac:dyDescent="0.2">
      <c r="A212" s="14">
        <v>100</v>
      </c>
      <c r="B212" s="15" t="s">
        <v>208</v>
      </c>
      <c r="C212" s="15" t="s">
        <v>526</v>
      </c>
      <c r="D212" s="16" t="s">
        <v>30</v>
      </c>
      <c r="E212" s="16" t="str">
        <f ca="1">VLOOKUP(RANDBETWEEN(1,4),PARAMETRES!$D$2:$E$5,2,FALSE)</f>
        <v>marié</v>
      </c>
      <c r="F212" s="16">
        <f t="shared" ca="1" si="10"/>
        <v>1</v>
      </c>
      <c r="G212" s="17">
        <v>22929</v>
      </c>
      <c r="H212" s="16" t="s">
        <v>26</v>
      </c>
      <c r="I212" s="18">
        <f>VLOOKUP(H212,PARAMETRES!$A$9:$B$12,2,FALSE)*151.67*12</f>
        <v>21840.48</v>
      </c>
      <c r="J212" s="19">
        <f t="shared" ca="1" si="11"/>
        <v>17</v>
      </c>
      <c r="K212" s="16" t="s">
        <v>35</v>
      </c>
      <c r="L212" s="20">
        <v>34471</v>
      </c>
      <c r="M212" s="21">
        <f t="shared" ca="1" si="12"/>
        <v>1</v>
      </c>
      <c r="N212" s="21">
        <f t="shared" ca="1" si="12"/>
        <v>3</v>
      </c>
      <c r="O212" s="21"/>
      <c r="P212" s="21"/>
      <c r="Q212" s="11"/>
      <c r="R212" s="11"/>
      <c r="T212" s="8"/>
    </row>
    <row r="213" spans="1:20" s="9" customFormat="1" ht="23.25" customHeight="1" x14ac:dyDescent="0.2">
      <c r="A213" s="14">
        <v>165</v>
      </c>
      <c r="B213" s="15" t="s">
        <v>215</v>
      </c>
      <c r="C213" s="15" t="s">
        <v>52</v>
      </c>
      <c r="D213" s="16" t="s">
        <v>29</v>
      </c>
      <c r="E213" s="16" t="str">
        <f ca="1">VLOOKUP(RANDBETWEEN(1,4),PARAMETRES!$D$2:$E$5,2,FALSE)</f>
        <v>Pacsé</v>
      </c>
      <c r="F213" s="16">
        <f t="shared" ca="1" si="10"/>
        <v>3</v>
      </c>
      <c r="G213" s="17">
        <v>34377</v>
      </c>
      <c r="H213" s="16" t="s">
        <v>25</v>
      </c>
      <c r="I213" s="18">
        <f>VLOOKUP(H213,PARAMETRES!$A$9:$B$12,2,FALSE)*151.67*12</f>
        <v>31850.699999999997</v>
      </c>
      <c r="J213" s="19">
        <f t="shared" ca="1" si="11"/>
        <v>0</v>
      </c>
      <c r="K213" s="16" t="s">
        <v>35</v>
      </c>
      <c r="L213" s="20">
        <v>41868</v>
      </c>
      <c r="M213" s="21">
        <f t="shared" ca="1" si="12"/>
        <v>1</v>
      </c>
      <c r="N213" s="21">
        <f t="shared" ca="1" si="12"/>
        <v>1</v>
      </c>
      <c r="O213" s="21"/>
      <c r="P213" s="21"/>
      <c r="Q213" s="11"/>
      <c r="R213" s="11"/>
      <c r="T213" s="8"/>
    </row>
    <row r="214" spans="1:20" s="9" customFormat="1" ht="23.25" customHeight="1" x14ac:dyDescent="0.2">
      <c r="A214" s="14" t="s">
        <v>148</v>
      </c>
      <c r="B214" s="15" t="s">
        <v>424</v>
      </c>
      <c r="C214" s="15" t="s">
        <v>37</v>
      </c>
      <c r="D214" s="16" t="s">
        <v>29</v>
      </c>
      <c r="E214" s="16" t="str">
        <f ca="1">VLOOKUP(RANDBETWEEN(1,4),PARAMETRES!$D$2:$E$5,2,FALSE)</f>
        <v>veuf(ve)</v>
      </c>
      <c r="F214" s="16">
        <f t="shared" ca="1" si="10"/>
        <v>3</v>
      </c>
      <c r="G214" s="17">
        <v>23476</v>
      </c>
      <c r="H214" s="16" t="s">
        <v>12</v>
      </c>
      <c r="I214" s="18">
        <f>VLOOKUP(H214,PARAMETRES!$A$9:$B$12,2,FALSE)*151.67*12</f>
        <v>17981.995200000001</v>
      </c>
      <c r="J214" s="19">
        <f t="shared" ca="1" si="11"/>
        <v>86</v>
      </c>
      <c r="K214" s="16" t="s">
        <v>35</v>
      </c>
      <c r="L214" s="20">
        <v>32138</v>
      </c>
      <c r="M214" s="21">
        <f t="shared" ca="1" si="12"/>
        <v>3</v>
      </c>
      <c r="N214" s="21">
        <f t="shared" ca="1" si="12"/>
        <v>1</v>
      </c>
      <c r="O214" s="21"/>
      <c r="P214" s="21"/>
      <c r="Q214" s="11"/>
      <c r="R214" s="11"/>
      <c r="T214" s="8"/>
    </row>
    <row r="215" spans="1:20" s="9" customFormat="1" ht="23.25" customHeight="1" x14ac:dyDescent="0.2">
      <c r="A215" s="14">
        <v>630</v>
      </c>
      <c r="B215" s="15" t="s">
        <v>305</v>
      </c>
      <c r="C215" s="15" t="s">
        <v>554</v>
      </c>
      <c r="D215" s="16" t="s">
        <v>29</v>
      </c>
      <c r="E215" s="16" t="str">
        <f ca="1">VLOOKUP(RANDBETWEEN(1,4),PARAMETRES!$D$2:$E$5,2,FALSE)</f>
        <v>veuf(ve)</v>
      </c>
      <c r="F215" s="16">
        <f t="shared" ca="1" si="10"/>
        <v>3</v>
      </c>
      <c r="G215" s="17">
        <v>34820</v>
      </c>
      <c r="H215" s="16" t="s">
        <v>12</v>
      </c>
      <c r="I215" s="18">
        <f>VLOOKUP(H215,PARAMETRES!$A$9:$B$12,2,FALSE)*151.67*12</f>
        <v>17981.995200000001</v>
      </c>
      <c r="J215" s="19">
        <f t="shared" ca="1" si="11"/>
        <v>81</v>
      </c>
      <c r="K215" s="16" t="s">
        <v>35</v>
      </c>
      <c r="L215" s="20">
        <v>42198</v>
      </c>
      <c r="M215" s="21">
        <f t="shared" ca="1" si="12"/>
        <v>1</v>
      </c>
      <c r="N215" s="21">
        <f t="shared" ca="1" si="12"/>
        <v>1</v>
      </c>
      <c r="O215" s="21"/>
      <c r="P215" s="21"/>
      <c r="Q215" s="11"/>
      <c r="R215" s="11"/>
      <c r="T215" s="8"/>
    </row>
    <row r="216" spans="1:20" s="9" customFormat="1" ht="23.25" customHeight="1" x14ac:dyDescent="0.2">
      <c r="A216" s="14">
        <v>875</v>
      </c>
      <c r="B216" s="15" t="s">
        <v>286</v>
      </c>
      <c r="C216" s="15" t="s">
        <v>500</v>
      </c>
      <c r="D216" s="16" t="s">
        <v>29</v>
      </c>
      <c r="E216" s="16" t="str">
        <f ca="1">VLOOKUP(RANDBETWEEN(1,4),PARAMETRES!$D$2:$E$5,2,FALSE)</f>
        <v>marié</v>
      </c>
      <c r="F216" s="16">
        <f t="shared" ca="1" si="10"/>
        <v>0</v>
      </c>
      <c r="G216" s="17">
        <v>25059</v>
      </c>
      <c r="H216" s="16" t="s">
        <v>24</v>
      </c>
      <c r="I216" s="18">
        <f>VLOOKUP(H216,PARAMETRES!$A$9:$B$12,2,FALSE)*151.67*12</f>
        <v>27300.6</v>
      </c>
      <c r="J216" s="19">
        <f t="shared" ca="1" si="11"/>
        <v>0</v>
      </c>
      <c r="K216" s="16" t="s">
        <v>35</v>
      </c>
      <c r="L216" s="20">
        <v>34198</v>
      </c>
      <c r="M216" s="21">
        <f t="shared" ca="1" si="12"/>
        <v>0</v>
      </c>
      <c r="N216" s="21">
        <f t="shared" ca="1" si="12"/>
        <v>1</v>
      </c>
      <c r="O216" s="21"/>
      <c r="P216" s="21"/>
      <c r="Q216" s="11"/>
      <c r="R216" s="11"/>
      <c r="T216" s="8"/>
    </row>
    <row r="217" spans="1:20" s="9" customFormat="1" ht="23.25" customHeight="1" x14ac:dyDescent="0.2">
      <c r="A217" s="14">
        <v>210</v>
      </c>
      <c r="B217" s="15" t="s">
        <v>2</v>
      </c>
      <c r="C217" s="15" t="s">
        <v>38</v>
      </c>
      <c r="D217" s="16" t="s">
        <v>29</v>
      </c>
      <c r="E217" s="16" t="str">
        <f ca="1">VLOOKUP(RANDBETWEEN(1,4),PARAMETRES!$D$2:$E$5,2,FALSE)</f>
        <v>célibataire</v>
      </c>
      <c r="F217" s="16">
        <f t="shared" ca="1" si="10"/>
        <v>0</v>
      </c>
      <c r="G217" s="17">
        <v>25245</v>
      </c>
      <c r="H217" s="16" t="s">
        <v>25</v>
      </c>
      <c r="I217" s="18">
        <f>VLOOKUP(H217,PARAMETRES!$A$9:$B$12,2,FALSE)*151.67*12</f>
        <v>31850.699999999997</v>
      </c>
      <c r="J217" s="19">
        <f t="shared" ca="1" si="11"/>
        <v>0</v>
      </c>
      <c r="K217" s="16" t="s">
        <v>35</v>
      </c>
      <c r="L217" s="20">
        <v>39848</v>
      </c>
      <c r="M217" s="21">
        <f t="shared" ca="1" si="12"/>
        <v>4</v>
      </c>
      <c r="N217" s="21">
        <f t="shared" ca="1" si="12"/>
        <v>4</v>
      </c>
      <c r="O217" s="21"/>
      <c r="P217" s="21"/>
      <c r="Q217" s="11"/>
      <c r="R217" s="11"/>
      <c r="T217" s="8"/>
    </row>
    <row r="218" spans="1:20" s="9" customFormat="1" ht="23.25" customHeight="1" x14ac:dyDescent="0.2">
      <c r="A218" s="14">
        <v>705</v>
      </c>
      <c r="B218" s="15" t="s">
        <v>269</v>
      </c>
      <c r="C218" s="15" t="s">
        <v>38</v>
      </c>
      <c r="D218" s="16" t="s">
        <v>29</v>
      </c>
      <c r="E218" s="16" t="str">
        <f ca="1">VLOOKUP(RANDBETWEEN(1,4),PARAMETRES!$D$2:$E$5,2,FALSE)</f>
        <v>Pacsé</v>
      </c>
      <c r="F218" s="16">
        <f t="shared" ca="1" si="10"/>
        <v>2</v>
      </c>
      <c r="G218" s="17">
        <v>30501</v>
      </c>
      <c r="H218" s="16" t="s">
        <v>24</v>
      </c>
      <c r="I218" s="18">
        <f>VLOOKUP(H218,PARAMETRES!$A$9:$B$12,2,FALSE)*151.67*12</f>
        <v>27300.6</v>
      </c>
      <c r="J218" s="19">
        <f t="shared" ca="1" si="11"/>
        <v>0</v>
      </c>
      <c r="K218" s="16" t="s">
        <v>35</v>
      </c>
      <c r="L218" s="20">
        <v>38130</v>
      </c>
      <c r="M218" s="21">
        <f t="shared" ca="1" si="12"/>
        <v>2</v>
      </c>
      <c r="N218" s="21">
        <f t="shared" ca="1" si="12"/>
        <v>2</v>
      </c>
      <c r="O218" s="21"/>
      <c r="P218" s="21"/>
      <c r="Q218" s="11"/>
      <c r="R218" s="11"/>
      <c r="T218" s="8"/>
    </row>
    <row r="219" spans="1:20" s="9" customFormat="1" ht="23.25" customHeight="1" x14ac:dyDescent="0.2">
      <c r="A219" s="14">
        <v>410</v>
      </c>
      <c r="B219" s="15" t="s">
        <v>18</v>
      </c>
      <c r="C219" s="15" t="s">
        <v>46</v>
      </c>
      <c r="D219" s="16" t="s">
        <v>29</v>
      </c>
      <c r="E219" s="16" t="str">
        <f ca="1">VLOOKUP(RANDBETWEEN(1,4),PARAMETRES!$D$2:$E$5,2,FALSE)</f>
        <v>veuf(ve)</v>
      </c>
      <c r="F219" s="16">
        <f t="shared" ca="1" si="10"/>
        <v>3</v>
      </c>
      <c r="G219" s="17">
        <v>28127</v>
      </c>
      <c r="H219" s="16" t="s">
        <v>25</v>
      </c>
      <c r="I219" s="18">
        <f>VLOOKUP(H219,PARAMETRES!$A$9:$B$12,2,FALSE)*151.67*12</f>
        <v>31850.699999999997</v>
      </c>
      <c r="J219" s="19">
        <f t="shared" ca="1" si="11"/>
        <v>0</v>
      </c>
      <c r="K219" s="16" t="s">
        <v>35</v>
      </c>
      <c r="L219" s="20">
        <v>36986</v>
      </c>
      <c r="M219" s="21">
        <f t="shared" ca="1" si="12"/>
        <v>3</v>
      </c>
      <c r="N219" s="21">
        <f t="shared" ca="1" si="12"/>
        <v>1</v>
      </c>
      <c r="O219" s="21"/>
      <c r="P219" s="21"/>
      <c r="Q219" s="11"/>
      <c r="R219" s="11"/>
      <c r="T219" s="8"/>
    </row>
    <row r="220" spans="1:20" s="9" customFormat="1" ht="23.25" customHeight="1" x14ac:dyDescent="0.2">
      <c r="A220" s="14">
        <v>715</v>
      </c>
      <c r="B220" s="15" t="s">
        <v>270</v>
      </c>
      <c r="C220" s="15" t="s">
        <v>514</v>
      </c>
      <c r="D220" s="16" t="s">
        <v>29</v>
      </c>
      <c r="E220" s="16" t="str">
        <f ca="1">VLOOKUP(RANDBETWEEN(1,4),PARAMETRES!$D$2:$E$5,2,FALSE)</f>
        <v>célibataire</v>
      </c>
      <c r="F220" s="16">
        <f t="shared" ca="1" si="10"/>
        <v>3</v>
      </c>
      <c r="G220" s="17">
        <v>30297</v>
      </c>
      <c r="H220" s="16" t="s">
        <v>24</v>
      </c>
      <c r="I220" s="18">
        <f>VLOOKUP(H220,PARAMETRES!$A$9:$B$12,2,FALSE)*151.67*12</f>
        <v>27300.6</v>
      </c>
      <c r="J220" s="19">
        <f t="shared" ca="1" si="11"/>
        <v>0</v>
      </c>
      <c r="K220" s="16" t="s">
        <v>35</v>
      </c>
      <c r="L220" s="20">
        <v>37820</v>
      </c>
      <c r="M220" s="21">
        <f t="shared" ca="1" si="12"/>
        <v>2</v>
      </c>
      <c r="N220" s="21">
        <f t="shared" ca="1" si="12"/>
        <v>3</v>
      </c>
      <c r="O220" s="21"/>
      <c r="P220" s="21"/>
      <c r="Q220" s="11"/>
      <c r="R220" s="11"/>
      <c r="T220" s="8"/>
    </row>
    <row r="221" spans="1:20" s="9" customFormat="1" ht="23.25" customHeight="1" x14ac:dyDescent="0.2">
      <c r="A221" s="14">
        <v>880</v>
      </c>
      <c r="B221" s="15" t="s">
        <v>330</v>
      </c>
      <c r="C221" s="15" t="s">
        <v>504</v>
      </c>
      <c r="D221" s="16" t="s">
        <v>29</v>
      </c>
      <c r="E221" s="16" t="str">
        <f ca="1">VLOOKUP(RANDBETWEEN(1,4),PARAMETRES!$D$2:$E$5,2,FALSE)</f>
        <v>marié</v>
      </c>
      <c r="F221" s="16">
        <f t="shared" ca="1" si="10"/>
        <v>4</v>
      </c>
      <c r="G221" s="17">
        <v>35930</v>
      </c>
      <c r="H221" s="16" t="s">
        <v>12</v>
      </c>
      <c r="I221" s="18">
        <f>VLOOKUP(H221,PARAMETRES!$A$9:$B$12,2,FALSE)*151.67*12</f>
        <v>17981.995200000001</v>
      </c>
      <c r="J221" s="19">
        <f t="shared" ca="1" si="11"/>
        <v>57</v>
      </c>
      <c r="K221" s="16" t="s">
        <v>35</v>
      </c>
      <c r="L221" s="20">
        <v>42018</v>
      </c>
      <c r="M221" s="21">
        <f t="shared" ca="1" si="12"/>
        <v>2</v>
      </c>
      <c r="N221" s="21">
        <f t="shared" ca="1" si="12"/>
        <v>5</v>
      </c>
      <c r="O221" s="21"/>
      <c r="P221" s="21"/>
      <c r="Q221" s="11"/>
      <c r="R221" s="11"/>
      <c r="T221" s="8"/>
    </row>
    <row r="222" spans="1:20" s="9" customFormat="1" ht="23.25" customHeight="1" x14ac:dyDescent="0.2">
      <c r="A222" s="14">
        <v>930</v>
      </c>
      <c r="B222" s="15" t="s">
        <v>335</v>
      </c>
      <c r="C222" s="15" t="s">
        <v>571</v>
      </c>
      <c r="D222" s="16" t="s">
        <v>29</v>
      </c>
      <c r="E222" s="16" t="str">
        <f ca="1">VLOOKUP(RANDBETWEEN(1,4),PARAMETRES!$D$2:$E$5,2,FALSE)</f>
        <v>Pacsé</v>
      </c>
      <c r="F222" s="16">
        <f t="shared" ca="1" si="10"/>
        <v>2</v>
      </c>
      <c r="G222" s="17">
        <v>31740</v>
      </c>
      <c r="H222" s="16" t="s">
        <v>12</v>
      </c>
      <c r="I222" s="18">
        <f>VLOOKUP(H222,PARAMETRES!$A$9:$B$12,2,FALSE)*151.67*12</f>
        <v>17981.995200000001</v>
      </c>
      <c r="J222" s="19">
        <f t="shared" ca="1" si="11"/>
        <v>208</v>
      </c>
      <c r="K222" s="16" t="s">
        <v>35</v>
      </c>
      <c r="L222" s="20">
        <v>41780</v>
      </c>
      <c r="M222" s="21">
        <f t="shared" ca="1" si="12"/>
        <v>4</v>
      </c>
      <c r="N222" s="21">
        <f t="shared" ca="1" si="12"/>
        <v>4</v>
      </c>
      <c r="O222" s="21"/>
      <c r="P222" s="21"/>
      <c r="Q222" s="11"/>
      <c r="R222" s="11"/>
      <c r="T222" s="8"/>
    </row>
    <row r="223" spans="1:20" s="9" customFormat="1" ht="23.25" customHeight="1" x14ac:dyDescent="0.2">
      <c r="A223" s="14" t="s">
        <v>95</v>
      </c>
      <c r="B223" s="15" t="s">
        <v>372</v>
      </c>
      <c r="C223" s="15" t="s">
        <v>603</v>
      </c>
      <c r="D223" s="16" t="s">
        <v>29</v>
      </c>
      <c r="E223" s="16" t="str">
        <f ca="1">VLOOKUP(RANDBETWEEN(1,4),PARAMETRES!$D$2:$E$5,2,FALSE)</f>
        <v>Pacsé</v>
      </c>
      <c r="F223" s="16">
        <f t="shared" ca="1" si="10"/>
        <v>3</v>
      </c>
      <c r="G223" s="17">
        <v>30062</v>
      </c>
      <c r="H223" s="16" t="s">
        <v>12</v>
      </c>
      <c r="I223" s="18">
        <f>VLOOKUP(H223,PARAMETRES!$A$9:$B$12,2,FALSE)*151.67*12</f>
        <v>17981.995200000001</v>
      </c>
      <c r="J223" s="19">
        <f t="shared" ca="1" si="11"/>
        <v>157</v>
      </c>
      <c r="K223" s="16" t="s">
        <v>35</v>
      </c>
      <c r="L223" s="20">
        <v>40229</v>
      </c>
      <c r="M223" s="21">
        <f t="shared" ca="1" si="12"/>
        <v>5</v>
      </c>
      <c r="N223" s="21">
        <f t="shared" ca="1" si="12"/>
        <v>3</v>
      </c>
      <c r="O223" s="21"/>
      <c r="P223" s="21"/>
      <c r="Q223" s="11"/>
      <c r="R223" s="11"/>
      <c r="T223" s="8"/>
    </row>
    <row r="224" spans="1:20" s="9" customFormat="1" ht="23.25" customHeight="1" x14ac:dyDescent="0.2">
      <c r="A224" s="14">
        <v>430</v>
      </c>
      <c r="B224" s="15" t="s">
        <v>6</v>
      </c>
      <c r="C224" s="15" t="s">
        <v>48</v>
      </c>
      <c r="D224" s="16" t="s">
        <v>30</v>
      </c>
      <c r="E224" s="16" t="str">
        <f ca="1">VLOOKUP(RANDBETWEEN(1,4),PARAMETRES!$D$2:$E$5,2,FALSE)</f>
        <v>veuf(ve)</v>
      </c>
      <c r="F224" s="16">
        <f t="shared" ca="1" si="10"/>
        <v>4</v>
      </c>
      <c r="G224" s="17">
        <v>20944</v>
      </c>
      <c r="H224" s="16" t="s">
        <v>12</v>
      </c>
      <c r="I224" s="18">
        <f>VLOOKUP(H224,PARAMETRES!$A$9:$B$12,2,FALSE)*151.67*12</f>
        <v>17981.995200000001</v>
      </c>
      <c r="J224" s="19">
        <f t="shared" ca="1" si="11"/>
        <v>131</v>
      </c>
      <c r="K224" s="16" t="s">
        <v>35</v>
      </c>
      <c r="L224" s="20">
        <v>40277</v>
      </c>
      <c r="M224" s="21">
        <f t="shared" ca="1" si="12"/>
        <v>0</v>
      </c>
      <c r="N224" s="21">
        <f t="shared" ca="1" si="12"/>
        <v>3</v>
      </c>
      <c r="O224" s="21"/>
      <c r="P224" s="21"/>
      <c r="Q224" s="11"/>
      <c r="R224" s="11"/>
      <c r="T224" s="8"/>
    </row>
    <row r="225" spans="1:20" s="9" customFormat="1" ht="23.25" customHeight="1" x14ac:dyDescent="0.2">
      <c r="A225" s="14">
        <v>265</v>
      </c>
      <c r="B225" s="15" t="s">
        <v>225</v>
      </c>
      <c r="C225" s="15" t="s">
        <v>475</v>
      </c>
      <c r="D225" s="16" t="s">
        <v>29</v>
      </c>
      <c r="E225" s="16" t="str">
        <f ca="1">VLOOKUP(RANDBETWEEN(1,4),PARAMETRES!$D$2:$E$5,2,FALSE)</f>
        <v>veuf(ve)</v>
      </c>
      <c r="F225" s="16">
        <f t="shared" ca="1" si="10"/>
        <v>1</v>
      </c>
      <c r="G225" s="17">
        <v>27649</v>
      </c>
      <c r="H225" s="16" t="s">
        <v>25</v>
      </c>
      <c r="I225" s="18">
        <f>VLOOKUP(H225,PARAMETRES!$A$9:$B$12,2,FALSE)*151.67*12</f>
        <v>31850.699999999997</v>
      </c>
      <c r="J225" s="19">
        <f t="shared" ca="1" si="11"/>
        <v>0</v>
      </c>
      <c r="K225" s="16" t="s">
        <v>35</v>
      </c>
      <c r="L225" s="20">
        <v>38765</v>
      </c>
      <c r="M225" s="21">
        <f t="shared" ca="1" si="12"/>
        <v>4</v>
      </c>
      <c r="N225" s="21">
        <f t="shared" ca="1" si="12"/>
        <v>4</v>
      </c>
      <c r="O225" s="21"/>
      <c r="P225" s="21"/>
      <c r="Q225" s="11"/>
      <c r="R225" s="11"/>
      <c r="T225" s="8"/>
    </row>
    <row r="226" spans="1:20" s="9" customFormat="1" ht="23.25" customHeight="1" x14ac:dyDescent="0.2">
      <c r="A226" s="14">
        <v>870</v>
      </c>
      <c r="B226" s="15" t="s">
        <v>329</v>
      </c>
      <c r="C226" s="15" t="s">
        <v>544</v>
      </c>
      <c r="D226" s="16" t="s">
        <v>29</v>
      </c>
      <c r="E226" s="16" t="str">
        <f ca="1">VLOOKUP(RANDBETWEEN(1,4),PARAMETRES!$D$2:$E$5,2,FALSE)</f>
        <v>marié</v>
      </c>
      <c r="F226" s="16">
        <f t="shared" ca="1" si="10"/>
        <v>3</v>
      </c>
      <c r="G226" s="17">
        <v>22126</v>
      </c>
      <c r="H226" s="16" t="s">
        <v>12</v>
      </c>
      <c r="I226" s="18">
        <f>VLOOKUP(H226,PARAMETRES!$A$9:$B$12,2,FALSE)*151.67*12</f>
        <v>17981.995200000001</v>
      </c>
      <c r="J226" s="19">
        <f t="shared" ca="1" si="11"/>
        <v>133</v>
      </c>
      <c r="K226" s="16" t="s">
        <v>35</v>
      </c>
      <c r="L226" s="20">
        <v>29036</v>
      </c>
      <c r="M226" s="21">
        <f t="shared" ca="1" si="12"/>
        <v>1</v>
      </c>
      <c r="N226" s="21">
        <f t="shared" ca="1" si="12"/>
        <v>5</v>
      </c>
      <c r="O226" s="21"/>
      <c r="P226" s="21"/>
      <c r="Q226" s="11"/>
      <c r="R226" s="11"/>
      <c r="T226" s="8"/>
    </row>
    <row r="227" spans="1:20" s="9" customFormat="1" ht="23.25" customHeight="1" x14ac:dyDescent="0.2">
      <c r="A227" s="14">
        <v>660</v>
      </c>
      <c r="B227" s="15" t="s">
        <v>308</v>
      </c>
      <c r="C227" s="15" t="s">
        <v>556</v>
      </c>
      <c r="D227" s="16" t="s">
        <v>29</v>
      </c>
      <c r="E227" s="16" t="str">
        <f ca="1">VLOOKUP(RANDBETWEEN(1,4),PARAMETRES!$D$2:$E$5,2,FALSE)</f>
        <v>célibataire</v>
      </c>
      <c r="F227" s="16">
        <f t="shared" ca="1" si="10"/>
        <v>2</v>
      </c>
      <c r="G227" s="17">
        <v>36770</v>
      </c>
      <c r="H227" s="16" t="s">
        <v>12</v>
      </c>
      <c r="I227" s="18">
        <f>VLOOKUP(H227,PARAMETRES!$A$9:$B$12,2,FALSE)*151.67*12</f>
        <v>17981.995200000001</v>
      </c>
      <c r="J227" s="19">
        <f t="shared" ca="1" si="11"/>
        <v>115</v>
      </c>
      <c r="K227" s="16" t="s">
        <v>35</v>
      </c>
      <c r="L227" s="20">
        <v>42093</v>
      </c>
      <c r="M227" s="21">
        <f t="shared" ref="M227:N258" ca="1" si="13">RANDBETWEEN(0,5)</f>
        <v>3</v>
      </c>
      <c r="N227" s="21">
        <f t="shared" ca="1" si="13"/>
        <v>1</v>
      </c>
      <c r="O227" s="21"/>
      <c r="P227" s="21"/>
      <c r="Q227" s="11"/>
      <c r="R227" s="11"/>
      <c r="T227" s="8"/>
    </row>
    <row r="228" spans="1:20" s="9" customFormat="1" ht="23.25" customHeight="1" x14ac:dyDescent="0.2">
      <c r="A228" s="14" t="s">
        <v>124</v>
      </c>
      <c r="B228" s="15" t="s">
        <v>401</v>
      </c>
      <c r="C228" s="15" t="s">
        <v>622</v>
      </c>
      <c r="D228" s="16" t="s">
        <v>29</v>
      </c>
      <c r="E228" s="16" t="str">
        <f ca="1">VLOOKUP(RANDBETWEEN(1,4),PARAMETRES!$D$2:$E$5,2,FALSE)</f>
        <v>Pacsé</v>
      </c>
      <c r="F228" s="16">
        <f t="shared" ca="1" si="10"/>
        <v>1</v>
      </c>
      <c r="G228" s="17">
        <v>27592</v>
      </c>
      <c r="H228" s="16" t="s">
        <v>12</v>
      </c>
      <c r="I228" s="18">
        <f>VLOOKUP(H228,PARAMETRES!$A$9:$B$12,2,FALSE)*151.67*12</f>
        <v>17981.995200000001</v>
      </c>
      <c r="J228" s="19">
        <f t="shared" ca="1" si="11"/>
        <v>37</v>
      </c>
      <c r="K228" s="16" t="s">
        <v>35</v>
      </c>
      <c r="L228" s="20">
        <v>37525</v>
      </c>
      <c r="M228" s="21">
        <f t="shared" ca="1" si="13"/>
        <v>3</v>
      </c>
      <c r="N228" s="21">
        <f t="shared" ca="1" si="13"/>
        <v>0</v>
      </c>
      <c r="O228" s="21"/>
      <c r="P228" s="21"/>
      <c r="Q228" s="11"/>
      <c r="R228" s="11"/>
      <c r="T228" s="8"/>
    </row>
    <row r="229" spans="1:20" s="9" customFormat="1" ht="23.25" customHeight="1" x14ac:dyDescent="0.2">
      <c r="A229" s="14">
        <v>900</v>
      </c>
      <c r="B229" s="15" t="s">
        <v>332</v>
      </c>
      <c r="C229" s="15" t="s">
        <v>569</v>
      </c>
      <c r="D229" s="16" t="s">
        <v>29</v>
      </c>
      <c r="E229" s="16" t="str">
        <f ca="1">VLOOKUP(RANDBETWEEN(1,4),PARAMETRES!$D$2:$E$5,2,FALSE)</f>
        <v>marié</v>
      </c>
      <c r="F229" s="16">
        <f t="shared" ca="1" si="10"/>
        <v>4</v>
      </c>
      <c r="G229" s="17">
        <v>30390</v>
      </c>
      <c r="H229" s="16" t="s">
        <v>12</v>
      </c>
      <c r="I229" s="18">
        <f>VLOOKUP(H229,PARAMETRES!$A$9:$B$12,2,FALSE)*151.67*12</f>
        <v>17981.995200000001</v>
      </c>
      <c r="J229" s="19">
        <f t="shared" ca="1" si="11"/>
        <v>128</v>
      </c>
      <c r="K229" s="16" t="s">
        <v>35</v>
      </c>
      <c r="L229" s="20">
        <v>40793</v>
      </c>
      <c r="M229" s="21">
        <f t="shared" ca="1" si="13"/>
        <v>2</v>
      </c>
      <c r="N229" s="21">
        <f t="shared" ca="1" si="13"/>
        <v>3</v>
      </c>
      <c r="O229" s="21"/>
      <c r="P229" s="21"/>
      <c r="Q229" s="11"/>
      <c r="R229" s="11"/>
      <c r="T229" s="8"/>
    </row>
    <row r="230" spans="1:20" s="9" customFormat="1" ht="23.25" customHeight="1" x14ac:dyDescent="0.2">
      <c r="A230" s="14">
        <v>865</v>
      </c>
      <c r="B230" s="15" t="s">
        <v>285</v>
      </c>
      <c r="C230" s="15" t="s">
        <v>482</v>
      </c>
      <c r="D230" s="16" t="s">
        <v>29</v>
      </c>
      <c r="E230" s="16" t="str">
        <f ca="1">VLOOKUP(RANDBETWEEN(1,4),PARAMETRES!$D$2:$E$5,2,FALSE)</f>
        <v>veuf(ve)</v>
      </c>
      <c r="F230" s="16">
        <f t="shared" ca="1" si="10"/>
        <v>2</v>
      </c>
      <c r="G230" s="17">
        <v>22839</v>
      </c>
      <c r="H230" s="16" t="s">
        <v>26</v>
      </c>
      <c r="I230" s="18">
        <f>VLOOKUP(H230,PARAMETRES!$A$9:$B$12,2,FALSE)*151.67*12</f>
        <v>21840.48</v>
      </c>
      <c r="J230" s="19">
        <f t="shared" ca="1" si="11"/>
        <v>70</v>
      </c>
      <c r="K230" s="16" t="s">
        <v>35</v>
      </c>
      <c r="L230" s="20">
        <v>31276</v>
      </c>
      <c r="M230" s="21">
        <f t="shared" ca="1" si="13"/>
        <v>0</v>
      </c>
      <c r="N230" s="21">
        <f t="shared" ca="1" si="13"/>
        <v>2</v>
      </c>
      <c r="O230" s="21"/>
      <c r="P230" s="21"/>
      <c r="Q230" s="11"/>
      <c r="R230" s="11"/>
      <c r="T230" s="8"/>
    </row>
    <row r="231" spans="1:20" s="9" customFormat="1" ht="23.25" customHeight="1" x14ac:dyDescent="0.2">
      <c r="A231" s="14">
        <v>845</v>
      </c>
      <c r="B231" s="15" t="s">
        <v>283</v>
      </c>
      <c r="C231" s="15" t="s">
        <v>534</v>
      </c>
      <c r="D231" s="16" t="s">
        <v>29</v>
      </c>
      <c r="E231" s="16" t="str">
        <f ca="1">VLOOKUP(RANDBETWEEN(1,4),PARAMETRES!$D$2:$E$5,2,FALSE)</f>
        <v>marié</v>
      </c>
      <c r="F231" s="16">
        <f t="shared" ca="1" si="10"/>
        <v>0</v>
      </c>
      <c r="G231" s="17">
        <v>32642</v>
      </c>
      <c r="H231" s="16" t="s">
        <v>26</v>
      </c>
      <c r="I231" s="18">
        <f>VLOOKUP(H231,PARAMETRES!$A$9:$B$12,2,FALSE)*151.67*12</f>
        <v>21840.48</v>
      </c>
      <c r="J231" s="19">
        <f t="shared" ca="1" si="11"/>
        <v>82</v>
      </c>
      <c r="K231" s="16" t="s">
        <v>36</v>
      </c>
      <c r="L231" s="20">
        <v>42234</v>
      </c>
      <c r="M231" s="21">
        <f t="shared" ca="1" si="13"/>
        <v>2</v>
      </c>
      <c r="N231" s="21">
        <f t="shared" ca="1" si="13"/>
        <v>2</v>
      </c>
      <c r="O231" s="21"/>
      <c r="P231" s="21"/>
      <c r="Q231" s="11"/>
      <c r="R231" s="11"/>
      <c r="T231" s="8"/>
    </row>
    <row r="232" spans="1:20" s="9" customFormat="1" ht="23.25" customHeight="1" x14ac:dyDescent="0.2">
      <c r="A232" s="14" t="s">
        <v>128</v>
      </c>
      <c r="B232" s="15" t="s">
        <v>405</v>
      </c>
      <c r="C232" s="15" t="s">
        <v>596</v>
      </c>
      <c r="D232" s="16" t="s">
        <v>29</v>
      </c>
      <c r="E232" s="16" t="str">
        <f ca="1">VLOOKUP(RANDBETWEEN(1,4),PARAMETRES!$D$2:$E$5,2,FALSE)</f>
        <v>veuf(ve)</v>
      </c>
      <c r="F232" s="16">
        <f t="shared" ca="1" si="10"/>
        <v>0</v>
      </c>
      <c r="G232" s="17">
        <v>27872</v>
      </c>
      <c r="H232" s="16" t="s">
        <v>12</v>
      </c>
      <c r="I232" s="18">
        <f>VLOOKUP(H232,PARAMETRES!$A$9:$B$12,2,FALSE)*151.67*12</f>
        <v>17981.995200000001</v>
      </c>
      <c r="J232" s="19">
        <f t="shared" ca="1" si="11"/>
        <v>185</v>
      </c>
      <c r="K232" s="16" t="s">
        <v>35</v>
      </c>
      <c r="L232" s="20">
        <v>37461</v>
      </c>
      <c r="M232" s="21">
        <f t="shared" ca="1" si="13"/>
        <v>0</v>
      </c>
      <c r="N232" s="21">
        <f t="shared" ca="1" si="13"/>
        <v>4</v>
      </c>
      <c r="O232" s="21"/>
      <c r="P232" s="21"/>
      <c r="Q232" s="11"/>
      <c r="R232" s="11"/>
      <c r="T232" s="8"/>
    </row>
    <row r="233" spans="1:20" s="9" customFormat="1" ht="23.25" customHeight="1" x14ac:dyDescent="0.2">
      <c r="A233" s="14">
        <v>640</v>
      </c>
      <c r="B233" s="15" t="s">
        <v>306</v>
      </c>
      <c r="C233" s="15" t="s">
        <v>522</v>
      </c>
      <c r="D233" s="16" t="s">
        <v>29</v>
      </c>
      <c r="E233" s="16" t="str">
        <f ca="1">VLOOKUP(RANDBETWEEN(1,4),PARAMETRES!$D$2:$E$5,2,FALSE)</f>
        <v>Pacsé</v>
      </c>
      <c r="F233" s="16">
        <f t="shared" ca="1" si="10"/>
        <v>0</v>
      </c>
      <c r="G233" s="17">
        <v>35470</v>
      </c>
      <c r="H233" s="16" t="s">
        <v>12</v>
      </c>
      <c r="I233" s="18">
        <f>VLOOKUP(H233,PARAMETRES!$A$9:$B$12,2,FALSE)*151.67*12</f>
        <v>17981.995200000001</v>
      </c>
      <c r="J233" s="19">
        <f t="shared" ca="1" si="11"/>
        <v>100</v>
      </c>
      <c r="K233" s="16" t="s">
        <v>35</v>
      </c>
      <c r="L233" s="20">
        <v>41918</v>
      </c>
      <c r="M233" s="21">
        <f t="shared" ca="1" si="13"/>
        <v>5</v>
      </c>
      <c r="N233" s="21">
        <f t="shared" ca="1" si="13"/>
        <v>2</v>
      </c>
      <c r="O233" s="21"/>
      <c r="P233" s="21"/>
      <c r="Q233" s="11"/>
      <c r="R233" s="11"/>
      <c r="T233" s="8"/>
    </row>
    <row r="234" spans="1:20" s="9" customFormat="1" ht="23.25" customHeight="1" x14ac:dyDescent="0.2">
      <c r="A234" s="14" t="s">
        <v>70</v>
      </c>
      <c r="B234" s="15" t="s">
        <v>348</v>
      </c>
      <c r="C234" s="15" t="s">
        <v>584</v>
      </c>
      <c r="D234" s="16" t="s">
        <v>29</v>
      </c>
      <c r="E234" s="16" t="str">
        <f ca="1">VLOOKUP(RANDBETWEEN(1,4),PARAMETRES!$D$2:$E$5,2,FALSE)</f>
        <v>marié</v>
      </c>
      <c r="F234" s="16">
        <f t="shared" ca="1" si="10"/>
        <v>4</v>
      </c>
      <c r="G234" s="17">
        <v>33350</v>
      </c>
      <c r="H234" s="16" t="s">
        <v>12</v>
      </c>
      <c r="I234" s="18">
        <f>VLOOKUP(H234,PARAMETRES!$A$9:$B$12,2,FALSE)*151.67*12</f>
        <v>17981.995200000001</v>
      </c>
      <c r="J234" s="19">
        <f t="shared" ca="1" si="11"/>
        <v>84</v>
      </c>
      <c r="K234" s="16" t="s">
        <v>35</v>
      </c>
      <c r="L234" s="20">
        <v>42590</v>
      </c>
      <c r="M234" s="21">
        <f t="shared" ca="1" si="13"/>
        <v>0</v>
      </c>
      <c r="N234" s="21">
        <f t="shared" ca="1" si="13"/>
        <v>0</v>
      </c>
      <c r="O234" s="21"/>
      <c r="P234" s="21"/>
      <c r="Q234" s="11"/>
      <c r="R234" s="11"/>
      <c r="T234" s="8"/>
    </row>
    <row r="235" spans="1:20" s="9" customFormat="1" ht="23.25" customHeight="1" x14ac:dyDescent="0.2">
      <c r="A235" s="14" t="s">
        <v>125</v>
      </c>
      <c r="B235" s="15" t="s">
        <v>402</v>
      </c>
      <c r="C235" s="15" t="s">
        <v>624</v>
      </c>
      <c r="D235" s="16" t="s">
        <v>29</v>
      </c>
      <c r="E235" s="16" t="str">
        <f ca="1">VLOOKUP(RANDBETWEEN(1,4),PARAMETRES!$D$2:$E$5,2,FALSE)</f>
        <v>veuf(ve)</v>
      </c>
      <c r="F235" s="16">
        <f t="shared" ca="1" si="10"/>
        <v>0</v>
      </c>
      <c r="G235" s="17">
        <v>27662</v>
      </c>
      <c r="H235" s="16" t="s">
        <v>12</v>
      </c>
      <c r="I235" s="18">
        <f>VLOOKUP(H235,PARAMETRES!$A$9:$B$12,2,FALSE)*151.67*12</f>
        <v>17981.995200000001</v>
      </c>
      <c r="J235" s="19">
        <f t="shared" ca="1" si="11"/>
        <v>162</v>
      </c>
      <c r="K235" s="16" t="s">
        <v>35</v>
      </c>
      <c r="L235" s="20">
        <v>37570</v>
      </c>
      <c r="M235" s="21">
        <f t="shared" ca="1" si="13"/>
        <v>2</v>
      </c>
      <c r="N235" s="21">
        <f t="shared" ca="1" si="13"/>
        <v>2</v>
      </c>
      <c r="O235" s="21"/>
      <c r="P235" s="21"/>
      <c r="Q235" s="11"/>
      <c r="R235" s="11"/>
      <c r="T235" s="8"/>
    </row>
    <row r="236" spans="1:20" s="9" customFormat="1" ht="23.25" customHeight="1" x14ac:dyDescent="0.2">
      <c r="A236" s="14">
        <v>155</v>
      </c>
      <c r="B236" s="15" t="s">
        <v>214</v>
      </c>
      <c r="C236" s="15" t="s">
        <v>466</v>
      </c>
      <c r="D236" s="16" t="s">
        <v>29</v>
      </c>
      <c r="E236" s="16" t="str">
        <f ca="1">VLOOKUP(RANDBETWEEN(1,4),PARAMETRES!$D$2:$E$5,2,FALSE)</f>
        <v>marié</v>
      </c>
      <c r="F236" s="16">
        <f t="shared" ca="1" si="10"/>
        <v>3</v>
      </c>
      <c r="G236" s="17">
        <v>22919</v>
      </c>
      <c r="H236" s="16" t="s">
        <v>25</v>
      </c>
      <c r="I236" s="18">
        <f>VLOOKUP(H236,PARAMETRES!$A$9:$B$12,2,FALSE)*151.67*12</f>
        <v>31850.699999999997</v>
      </c>
      <c r="J236" s="19">
        <f t="shared" ca="1" si="11"/>
        <v>0</v>
      </c>
      <c r="K236" s="16" t="s">
        <v>35</v>
      </c>
      <c r="L236" s="20">
        <v>32497</v>
      </c>
      <c r="M236" s="21">
        <f t="shared" ca="1" si="13"/>
        <v>0</v>
      </c>
      <c r="N236" s="21">
        <f t="shared" ca="1" si="13"/>
        <v>1</v>
      </c>
      <c r="O236" s="21"/>
      <c r="P236" s="21"/>
      <c r="Q236" s="11"/>
      <c r="R236" s="11"/>
      <c r="T236" s="8"/>
    </row>
    <row r="237" spans="1:20" s="9" customFormat="1" ht="23.25" customHeight="1" x14ac:dyDescent="0.2">
      <c r="A237" s="14">
        <v>230</v>
      </c>
      <c r="B237" s="15" t="s">
        <v>23</v>
      </c>
      <c r="C237" s="15" t="s">
        <v>39</v>
      </c>
      <c r="D237" s="16" t="s">
        <v>30</v>
      </c>
      <c r="E237" s="16" t="str">
        <f ca="1">VLOOKUP(RANDBETWEEN(1,4),PARAMETRES!$D$2:$E$5,2,FALSE)</f>
        <v>Pacsé</v>
      </c>
      <c r="F237" s="16">
        <f t="shared" ca="1" si="10"/>
        <v>3</v>
      </c>
      <c r="G237" s="17">
        <v>27071</v>
      </c>
      <c r="H237" s="16" t="s">
        <v>24</v>
      </c>
      <c r="I237" s="18">
        <f>VLOOKUP(H237,PARAMETRES!$A$9:$B$12,2,FALSE)*151.67*12</f>
        <v>27300.6</v>
      </c>
      <c r="J237" s="19">
        <f t="shared" ca="1" si="11"/>
        <v>0</v>
      </c>
      <c r="K237" s="16" t="s">
        <v>35</v>
      </c>
      <c r="L237" s="20">
        <v>39208</v>
      </c>
      <c r="M237" s="21">
        <f t="shared" ca="1" si="13"/>
        <v>4</v>
      </c>
      <c r="N237" s="21">
        <f t="shared" ca="1" si="13"/>
        <v>3</v>
      </c>
      <c r="O237" s="21"/>
      <c r="P237" s="21"/>
      <c r="Q237" s="11"/>
      <c r="R237" s="11"/>
      <c r="T237" s="8"/>
    </row>
    <row r="238" spans="1:20" s="9" customFormat="1" ht="23.25" customHeight="1" x14ac:dyDescent="0.2">
      <c r="A238" s="14">
        <v>450</v>
      </c>
      <c r="B238" s="15" t="s">
        <v>8</v>
      </c>
      <c r="C238" s="15" t="s">
        <v>58</v>
      </c>
      <c r="D238" s="16" t="s">
        <v>30</v>
      </c>
      <c r="E238" s="16" t="str">
        <f ca="1">VLOOKUP(RANDBETWEEN(1,4),PARAMETRES!$D$2:$E$5,2,FALSE)</f>
        <v>célibataire</v>
      </c>
      <c r="F238" s="16">
        <f t="shared" ca="1" si="10"/>
        <v>3</v>
      </c>
      <c r="G238" s="17">
        <v>29317</v>
      </c>
      <c r="H238" s="16" t="s">
        <v>12</v>
      </c>
      <c r="I238" s="18">
        <f>VLOOKUP(H238,PARAMETRES!$A$9:$B$12,2,FALSE)*151.67*12</f>
        <v>17981.995200000001</v>
      </c>
      <c r="J238" s="19">
        <f t="shared" ca="1" si="11"/>
        <v>31</v>
      </c>
      <c r="K238" s="16" t="s">
        <v>35</v>
      </c>
      <c r="L238" s="20">
        <v>41369</v>
      </c>
      <c r="M238" s="21">
        <f t="shared" ca="1" si="13"/>
        <v>2</v>
      </c>
      <c r="N238" s="21">
        <f t="shared" ca="1" si="13"/>
        <v>3</v>
      </c>
      <c r="O238" s="21"/>
      <c r="P238" s="21"/>
      <c r="Q238" s="11"/>
      <c r="R238" s="11"/>
      <c r="T238" s="8"/>
    </row>
    <row r="239" spans="1:20" s="9" customFormat="1" ht="23.25" customHeight="1" x14ac:dyDescent="0.2">
      <c r="A239" s="14">
        <v>285</v>
      </c>
      <c r="B239" s="15" t="s">
        <v>227</v>
      </c>
      <c r="C239" s="15" t="s">
        <v>477</v>
      </c>
      <c r="D239" s="16" t="s">
        <v>29</v>
      </c>
      <c r="E239" s="16" t="str">
        <f ca="1">VLOOKUP(RANDBETWEEN(1,4),PARAMETRES!$D$2:$E$5,2,FALSE)</f>
        <v>célibataire</v>
      </c>
      <c r="F239" s="16">
        <f t="shared" ca="1" si="10"/>
        <v>1</v>
      </c>
      <c r="G239" s="17">
        <v>28736</v>
      </c>
      <c r="H239" s="16" t="s">
        <v>25</v>
      </c>
      <c r="I239" s="18">
        <f>VLOOKUP(H239,PARAMETRES!$A$9:$B$12,2,FALSE)*151.67*12</f>
        <v>31850.699999999997</v>
      </c>
      <c r="J239" s="19">
        <f t="shared" ca="1" si="11"/>
        <v>0</v>
      </c>
      <c r="K239" s="16" t="s">
        <v>35</v>
      </c>
      <c r="L239" s="20">
        <v>40773</v>
      </c>
      <c r="M239" s="21">
        <f t="shared" ca="1" si="13"/>
        <v>3</v>
      </c>
      <c r="N239" s="21">
        <f t="shared" ca="1" si="13"/>
        <v>1</v>
      </c>
      <c r="O239" s="21"/>
      <c r="P239" s="21"/>
      <c r="Q239" s="11"/>
      <c r="R239" s="11"/>
      <c r="T239" s="8"/>
    </row>
    <row r="240" spans="1:20" s="9" customFormat="1" ht="23.25" customHeight="1" x14ac:dyDescent="0.2">
      <c r="A240" s="14">
        <v>720</v>
      </c>
      <c r="B240" s="15" t="s">
        <v>314</v>
      </c>
      <c r="C240" s="15" t="s">
        <v>497</v>
      </c>
      <c r="D240" s="16" t="s">
        <v>29</v>
      </c>
      <c r="E240" s="16" t="str">
        <f ca="1">VLOOKUP(RANDBETWEEN(1,4),PARAMETRES!$D$2:$E$5,2,FALSE)</f>
        <v>marié</v>
      </c>
      <c r="F240" s="16">
        <f t="shared" ca="1" si="10"/>
        <v>1</v>
      </c>
      <c r="G240" s="17">
        <v>30362</v>
      </c>
      <c r="H240" s="16" t="s">
        <v>12</v>
      </c>
      <c r="I240" s="18">
        <f>VLOOKUP(H240,PARAMETRES!$A$9:$B$12,2,FALSE)*151.67*12</f>
        <v>17981.995200000001</v>
      </c>
      <c r="J240" s="19">
        <f t="shared" ca="1" si="11"/>
        <v>57</v>
      </c>
      <c r="K240" s="16" t="s">
        <v>35</v>
      </c>
      <c r="L240" s="20">
        <v>40652</v>
      </c>
      <c r="M240" s="21">
        <f t="shared" ca="1" si="13"/>
        <v>5</v>
      </c>
      <c r="N240" s="21">
        <f t="shared" ca="1" si="13"/>
        <v>3</v>
      </c>
      <c r="O240" s="21"/>
      <c r="P240" s="21"/>
      <c r="Q240" s="11"/>
      <c r="R240" s="11"/>
      <c r="T240" s="8"/>
    </row>
    <row r="241" spans="1:20" s="9" customFormat="1" ht="23.25" customHeight="1" x14ac:dyDescent="0.2">
      <c r="A241" s="14" t="s">
        <v>126</v>
      </c>
      <c r="B241" s="15" t="s">
        <v>403</v>
      </c>
      <c r="C241" s="15" t="s">
        <v>625</v>
      </c>
      <c r="D241" s="16" t="s">
        <v>29</v>
      </c>
      <c r="E241" s="16" t="str">
        <f ca="1">VLOOKUP(RANDBETWEEN(1,4),PARAMETRES!$D$2:$E$5,2,FALSE)</f>
        <v>Pacsé</v>
      </c>
      <c r="F241" s="16">
        <f t="shared" ca="1" si="10"/>
        <v>2</v>
      </c>
      <c r="G241" s="17">
        <v>27732</v>
      </c>
      <c r="H241" s="16" t="s">
        <v>12</v>
      </c>
      <c r="I241" s="18">
        <f>VLOOKUP(H241,PARAMETRES!$A$9:$B$12,2,FALSE)*151.67*12</f>
        <v>17981.995200000001</v>
      </c>
      <c r="J241" s="19">
        <f t="shared" ca="1" si="11"/>
        <v>219</v>
      </c>
      <c r="K241" s="16" t="s">
        <v>35</v>
      </c>
      <c r="L241" s="20">
        <v>37551</v>
      </c>
      <c r="M241" s="21">
        <f t="shared" ca="1" si="13"/>
        <v>5</v>
      </c>
      <c r="N241" s="21">
        <f t="shared" ca="1" si="13"/>
        <v>0</v>
      </c>
      <c r="O241" s="21"/>
      <c r="P241" s="21"/>
      <c r="Q241" s="11"/>
      <c r="R241" s="11"/>
      <c r="T241" s="8"/>
    </row>
    <row r="242" spans="1:20" s="9" customFormat="1" ht="23.25" customHeight="1" x14ac:dyDescent="0.2">
      <c r="A242" s="14" t="s">
        <v>74</v>
      </c>
      <c r="B242" s="15" t="s">
        <v>352</v>
      </c>
      <c r="C242" s="15" t="s">
        <v>588</v>
      </c>
      <c r="D242" s="16" t="s">
        <v>29</v>
      </c>
      <c r="E242" s="16" t="str">
        <f ca="1">VLOOKUP(RANDBETWEEN(1,4),PARAMETRES!$D$2:$E$5,2,FALSE)</f>
        <v>célibataire</v>
      </c>
      <c r="F242" s="16">
        <f t="shared" ca="1" si="10"/>
        <v>0</v>
      </c>
      <c r="G242" s="17">
        <v>33030</v>
      </c>
      <c r="H242" s="16" t="s">
        <v>12</v>
      </c>
      <c r="I242" s="18">
        <f>VLOOKUP(H242,PARAMETRES!$A$9:$B$12,2,FALSE)*151.67*12</f>
        <v>17981.995200000001</v>
      </c>
      <c r="J242" s="19">
        <f t="shared" ca="1" si="11"/>
        <v>216</v>
      </c>
      <c r="K242" s="16" t="s">
        <v>35</v>
      </c>
      <c r="L242" s="20">
        <v>42320</v>
      </c>
      <c r="M242" s="21">
        <f t="shared" ca="1" si="13"/>
        <v>0</v>
      </c>
      <c r="N242" s="21">
        <f t="shared" ca="1" si="13"/>
        <v>3</v>
      </c>
      <c r="O242" s="21"/>
      <c r="P242" s="21"/>
      <c r="Q242" s="11"/>
      <c r="R242" s="11"/>
      <c r="T242" s="8"/>
    </row>
    <row r="243" spans="1:20" s="9" customFormat="1" ht="23.25" customHeight="1" x14ac:dyDescent="0.2">
      <c r="A243" s="14" t="s">
        <v>102</v>
      </c>
      <c r="B243" s="15" t="s">
        <v>379</v>
      </c>
      <c r="C243" s="15" t="s">
        <v>608</v>
      </c>
      <c r="D243" s="16" t="s">
        <v>29</v>
      </c>
      <c r="E243" s="16" t="str">
        <f ca="1">VLOOKUP(RANDBETWEEN(1,4),PARAMETRES!$D$2:$E$5,2,FALSE)</f>
        <v>Pacsé</v>
      </c>
      <c r="F243" s="16">
        <f t="shared" ca="1" si="10"/>
        <v>4</v>
      </c>
      <c r="G243" s="17">
        <v>28802</v>
      </c>
      <c r="H243" s="16" t="s">
        <v>12</v>
      </c>
      <c r="I243" s="18">
        <f>VLOOKUP(H243,PARAMETRES!$A$9:$B$12,2,FALSE)*151.67*12</f>
        <v>17981.995200000001</v>
      </c>
      <c r="J243" s="19">
        <f t="shared" ca="1" si="11"/>
        <v>161</v>
      </c>
      <c r="K243" s="16" t="s">
        <v>35</v>
      </c>
      <c r="L243" s="20">
        <v>38425</v>
      </c>
      <c r="M243" s="21">
        <f t="shared" ca="1" si="13"/>
        <v>4</v>
      </c>
      <c r="N243" s="21">
        <f t="shared" ca="1" si="13"/>
        <v>3</v>
      </c>
      <c r="O243" s="21"/>
      <c r="P243" s="21"/>
      <c r="Q243" s="11"/>
      <c r="R243" s="11"/>
      <c r="T243" s="8"/>
    </row>
    <row r="244" spans="1:20" s="9" customFormat="1" ht="23.25" customHeight="1" x14ac:dyDescent="0.2">
      <c r="A244" s="14" t="s">
        <v>104</v>
      </c>
      <c r="B244" s="15" t="s">
        <v>381</v>
      </c>
      <c r="C244" s="15" t="s">
        <v>609</v>
      </c>
      <c r="D244" s="16" t="s">
        <v>29</v>
      </c>
      <c r="E244" s="16" t="str">
        <f ca="1">VLOOKUP(RANDBETWEEN(1,4),PARAMETRES!$D$2:$E$5,2,FALSE)</f>
        <v>marié</v>
      </c>
      <c r="F244" s="16">
        <f t="shared" ca="1" si="10"/>
        <v>4</v>
      </c>
      <c r="G244" s="17">
        <v>28442</v>
      </c>
      <c r="H244" s="16" t="s">
        <v>12</v>
      </c>
      <c r="I244" s="18">
        <f>VLOOKUP(H244,PARAMETRES!$A$9:$B$12,2,FALSE)*151.67*12</f>
        <v>17981.995200000001</v>
      </c>
      <c r="J244" s="19">
        <f t="shared" ca="1" si="11"/>
        <v>91</v>
      </c>
      <c r="K244" s="16" t="s">
        <v>35</v>
      </c>
      <c r="L244" s="20">
        <v>38089</v>
      </c>
      <c r="M244" s="21">
        <f t="shared" ca="1" si="13"/>
        <v>2</v>
      </c>
      <c r="N244" s="21">
        <f t="shared" ca="1" si="13"/>
        <v>0</v>
      </c>
      <c r="O244" s="21"/>
      <c r="P244" s="21"/>
      <c r="Q244" s="11"/>
      <c r="R244" s="11"/>
      <c r="T244" s="8"/>
    </row>
    <row r="245" spans="1:20" s="9" customFormat="1" ht="23.25" customHeight="1" x14ac:dyDescent="0.2">
      <c r="A245" s="14">
        <v>540</v>
      </c>
      <c r="B245" s="15" t="s">
        <v>21</v>
      </c>
      <c r="C245" s="15" t="s">
        <v>56</v>
      </c>
      <c r="D245" s="16" t="s">
        <v>29</v>
      </c>
      <c r="E245" s="16" t="str">
        <f ca="1">VLOOKUP(RANDBETWEEN(1,4),PARAMETRES!$D$2:$E$5,2,FALSE)</f>
        <v>marié</v>
      </c>
      <c r="F245" s="16">
        <f t="shared" ca="1" si="10"/>
        <v>4</v>
      </c>
      <c r="G245" s="17">
        <v>28003</v>
      </c>
      <c r="H245" s="16" t="s">
        <v>12</v>
      </c>
      <c r="I245" s="18">
        <f>VLOOKUP(H245,PARAMETRES!$A$9:$B$12,2,FALSE)*151.67*12</f>
        <v>17981.995200000001</v>
      </c>
      <c r="J245" s="19">
        <f t="shared" ca="1" si="11"/>
        <v>131</v>
      </c>
      <c r="K245" s="16" t="s">
        <v>35</v>
      </c>
      <c r="L245" s="20">
        <v>38022</v>
      </c>
      <c r="M245" s="21">
        <f t="shared" ca="1" si="13"/>
        <v>3</v>
      </c>
      <c r="N245" s="21">
        <f t="shared" ca="1" si="13"/>
        <v>1</v>
      </c>
      <c r="O245" s="21"/>
      <c r="P245" s="21"/>
      <c r="Q245" s="11"/>
      <c r="R245" s="11"/>
      <c r="T245" s="8"/>
    </row>
    <row r="246" spans="1:20" s="9" customFormat="1" ht="23.25" customHeight="1" x14ac:dyDescent="0.2">
      <c r="A246" s="14">
        <v>525</v>
      </c>
      <c r="B246" s="15" t="s">
        <v>251</v>
      </c>
      <c r="C246" s="15" t="s">
        <v>501</v>
      </c>
      <c r="D246" s="16" t="s">
        <v>29</v>
      </c>
      <c r="E246" s="16" t="str">
        <f ca="1">VLOOKUP(RANDBETWEEN(1,4),PARAMETRES!$D$2:$E$5,2,FALSE)</f>
        <v>marié</v>
      </c>
      <c r="F246" s="16">
        <f t="shared" ca="1" si="10"/>
        <v>3</v>
      </c>
      <c r="G246" s="17">
        <v>28196</v>
      </c>
      <c r="H246" s="16" t="s">
        <v>24</v>
      </c>
      <c r="I246" s="18">
        <f>VLOOKUP(H246,PARAMETRES!$A$9:$B$12,2,FALSE)*151.67*12</f>
        <v>27300.6</v>
      </c>
      <c r="J246" s="19">
        <f t="shared" ca="1" si="11"/>
        <v>0</v>
      </c>
      <c r="K246" s="16" t="s">
        <v>35</v>
      </c>
      <c r="L246" s="20">
        <v>35804</v>
      </c>
      <c r="M246" s="21">
        <f t="shared" ca="1" si="13"/>
        <v>3</v>
      </c>
      <c r="N246" s="21">
        <f t="shared" ca="1" si="13"/>
        <v>0</v>
      </c>
      <c r="O246" s="21"/>
      <c r="P246" s="21"/>
      <c r="Q246" s="11"/>
      <c r="R246" s="11"/>
      <c r="T246" s="8"/>
    </row>
    <row r="247" spans="1:20" s="9" customFormat="1" ht="23.25" customHeight="1" x14ac:dyDescent="0.2">
      <c r="A247" s="14" t="s">
        <v>91</v>
      </c>
      <c r="B247" s="15" t="s">
        <v>368</v>
      </c>
      <c r="C247" s="15" t="s">
        <v>600</v>
      </c>
      <c r="D247" s="16" t="s">
        <v>29</v>
      </c>
      <c r="E247" s="16" t="str">
        <f ca="1">VLOOKUP(RANDBETWEEN(1,4),PARAMETRES!$D$2:$E$5,2,FALSE)</f>
        <v>veuf(ve)</v>
      </c>
      <c r="F247" s="16">
        <f t="shared" ca="1" si="10"/>
        <v>2</v>
      </c>
      <c r="G247" s="17">
        <v>29922</v>
      </c>
      <c r="H247" s="16" t="s">
        <v>12</v>
      </c>
      <c r="I247" s="18">
        <f>VLOOKUP(H247,PARAMETRES!$A$9:$B$12,2,FALSE)*151.67*12</f>
        <v>17981.995200000001</v>
      </c>
      <c r="J247" s="19">
        <f t="shared" ca="1" si="11"/>
        <v>117</v>
      </c>
      <c r="K247" s="16" t="s">
        <v>35</v>
      </c>
      <c r="L247" s="20">
        <v>40088</v>
      </c>
      <c r="M247" s="21">
        <f t="shared" ca="1" si="13"/>
        <v>5</v>
      </c>
      <c r="N247" s="21">
        <f t="shared" ca="1" si="13"/>
        <v>4</v>
      </c>
      <c r="O247" s="21"/>
      <c r="P247" s="21"/>
      <c r="Q247" s="11"/>
      <c r="R247" s="11"/>
      <c r="T247" s="8"/>
    </row>
    <row r="248" spans="1:20" s="9" customFormat="1" ht="23.25" customHeight="1" x14ac:dyDescent="0.2">
      <c r="A248" s="14">
        <v>435</v>
      </c>
      <c r="B248" s="15" t="s">
        <v>242</v>
      </c>
      <c r="C248" s="15" t="s">
        <v>51</v>
      </c>
      <c r="D248" s="16" t="s">
        <v>29</v>
      </c>
      <c r="E248" s="16" t="str">
        <f ca="1">VLOOKUP(RANDBETWEEN(1,4),PARAMETRES!$D$2:$E$5,2,FALSE)</f>
        <v>célibataire</v>
      </c>
      <c r="F248" s="16">
        <f t="shared" ca="1" si="10"/>
        <v>1</v>
      </c>
      <c r="G248" s="17">
        <v>22629</v>
      </c>
      <c r="H248" s="16" t="s">
        <v>24</v>
      </c>
      <c r="I248" s="18">
        <f>VLOOKUP(H248,PARAMETRES!$A$9:$B$12,2,FALSE)*151.67*12</f>
        <v>27300.6</v>
      </c>
      <c r="J248" s="19">
        <f t="shared" ca="1" si="11"/>
        <v>0</v>
      </c>
      <c r="K248" s="16" t="s">
        <v>35</v>
      </c>
      <c r="L248" s="20">
        <v>42234</v>
      </c>
      <c r="M248" s="21">
        <f t="shared" ca="1" si="13"/>
        <v>4</v>
      </c>
      <c r="N248" s="21">
        <f t="shared" ca="1" si="13"/>
        <v>2</v>
      </c>
      <c r="O248" s="21"/>
      <c r="P248" s="21"/>
      <c r="Q248" s="11"/>
      <c r="R248" s="11"/>
      <c r="T248" s="8"/>
    </row>
    <row r="249" spans="1:20" s="9" customFormat="1" ht="23.25" customHeight="1" x14ac:dyDescent="0.2">
      <c r="A249" s="14">
        <v>975</v>
      </c>
      <c r="B249" s="15" t="s">
        <v>296</v>
      </c>
      <c r="C249" s="15" t="s">
        <v>548</v>
      </c>
      <c r="D249" s="16" t="s">
        <v>29</v>
      </c>
      <c r="E249" s="16" t="str">
        <f ca="1">VLOOKUP(RANDBETWEEN(1,4),PARAMETRES!$D$2:$E$5,2,FALSE)</f>
        <v>célibataire</v>
      </c>
      <c r="F249" s="16">
        <f t="shared" ca="1" si="10"/>
        <v>4</v>
      </c>
      <c r="G249" s="17">
        <v>27984</v>
      </c>
      <c r="H249" s="16" t="s">
        <v>12</v>
      </c>
      <c r="I249" s="18">
        <f>VLOOKUP(H249,PARAMETRES!$A$9:$B$12,2,FALSE)*151.67*12</f>
        <v>17981.995200000001</v>
      </c>
      <c r="J249" s="19">
        <f t="shared" ca="1" si="11"/>
        <v>55</v>
      </c>
      <c r="K249" s="16" t="s">
        <v>35</v>
      </c>
      <c r="L249" s="20">
        <v>37506</v>
      </c>
      <c r="M249" s="21">
        <f t="shared" ca="1" si="13"/>
        <v>3</v>
      </c>
      <c r="N249" s="21">
        <f t="shared" ca="1" si="13"/>
        <v>0</v>
      </c>
      <c r="O249" s="21"/>
      <c r="P249" s="21"/>
      <c r="Q249" s="11"/>
      <c r="R249" s="11"/>
      <c r="T249" s="8"/>
    </row>
    <row r="250" spans="1:20" s="9" customFormat="1" ht="23.25" customHeight="1" x14ac:dyDescent="0.2">
      <c r="A250" s="14" t="s">
        <v>72</v>
      </c>
      <c r="B250" s="15" t="s">
        <v>350</v>
      </c>
      <c r="C250" s="15" t="s">
        <v>586</v>
      </c>
      <c r="D250" s="16" t="s">
        <v>29</v>
      </c>
      <c r="E250" s="16" t="str">
        <f ca="1">VLOOKUP(RANDBETWEEN(1,4),PARAMETRES!$D$2:$E$5,2,FALSE)</f>
        <v>célibataire</v>
      </c>
      <c r="F250" s="16">
        <f t="shared" ca="1" si="10"/>
        <v>4</v>
      </c>
      <c r="G250" s="17">
        <v>33190</v>
      </c>
      <c r="H250" s="16" t="s">
        <v>12</v>
      </c>
      <c r="I250" s="18">
        <f>VLOOKUP(H250,PARAMETRES!$A$9:$B$12,2,FALSE)*151.67*12</f>
        <v>17981.995200000001</v>
      </c>
      <c r="J250" s="19">
        <f t="shared" ca="1" si="11"/>
        <v>21</v>
      </c>
      <c r="K250" s="16" t="s">
        <v>35</v>
      </c>
      <c r="L250" s="20">
        <v>42455</v>
      </c>
      <c r="M250" s="21">
        <f t="shared" ca="1" si="13"/>
        <v>1</v>
      </c>
      <c r="N250" s="21">
        <f t="shared" ca="1" si="13"/>
        <v>2</v>
      </c>
      <c r="O250" s="21"/>
      <c r="P250" s="21"/>
      <c r="Q250" s="11"/>
      <c r="R250" s="11"/>
      <c r="T250" s="8"/>
    </row>
    <row r="251" spans="1:20" s="9" customFormat="1" ht="23.25" customHeight="1" x14ac:dyDescent="0.2">
      <c r="A251" s="14">
        <v>760</v>
      </c>
      <c r="B251" s="15" t="s">
        <v>318</v>
      </c>
      <c r="C251" s="15" t="s">
        <v>41</v>
      </c>
      <c r="D251" s="16" t="s">
        <v>29</v>
      </c>
      <c r="E251" s="16" t="str">
        <f ca="1">VLOOKUP(RANDBETWEEN(1,4),PARAMETRES!$D$2:$E$5,2,FALSE)</f>
        <v>célibataire</v>
      </c>
      <c r="F251" s="16">
        <f t="shared" ca="1" si="10"/>
        <v>2</v>
      </c>
      <c r="G251" s="17">
        <v>32962</v>
      </c>
      <c r="H251" s="16" t="s">
        <v>12</v>
      </c>
      <c r="I251" s="18">
        <f>VLOOKUP(H251,PARAMETRES!$A$9:$B$12,2,FALSE)*151.67*12</f>
        <v>17981.995200000001</v>
      </c>
      <c r="J251" s="19">
        <f t="shared" ca="1" si="11"/>
        <v>73</v>
      </c>
      <c r="K251" s="16" t="s">
        <v>35</v>
      </c>
      <c r="L251" s="20">
        <v>42230</v>
      </c>
      <c r="M251" s="21">
        <f t="shared" ca="1" si="13"/>
        <v>4</v>
      </c>
      <c r="N251" s="21">
        <f t="shared" ca="1" si="13"/>
        <v>1</v>
      </c>
      <c r="O251" s="21"/>
      <c r="P251" s="21"/>
      <c r="Q251" s="11"/>
      <c r="R251" s="11"/>
      <c r="T251" s="8"/>
    </row>
    <row r="252" spans="1:20" s="9" customFormat="1" ht="23.25" customHeight="1" x14ac:dyDescent="0.2">
      <c r="A252" s="14">
        <v>855</v>
      </c>
      <c r="B252" s="15" t="s">
        <v>284</v>
      </c>
      <c r="C252" s="15" t="s">
        <v>535</v>
      </c>
      <c r="D252" s="16" t="s">
        <v>29</v>
      </c>
      <c r="E252" s="16" t="str">
        <f ca="1">VLOOKUP(RANDBETWEEN(1,4),PARAMETRES!$D$2:$E$5,2,FALSE)</f>
        <v>veuf(ve)</v>
      </c>
      <c r="F252" s="16">
        <f t="shared" ca="1" si="10"/>
        <v>2</v>
      </c>
      <c r="G252" s="17">
        <v>28377</v>
      </c>
      <c r="H252" s="16" t="s">
        <v>26</v>
      </c>
      <c r="I252" s="18">
        <f>VLOOKUP(H252,PARAMETRES!$A$9:$B$12,2,FALSE)*151.67*12</f>
        <v>21840.48</v>
      </c>
      <c r="J252" s="19">
        <f t="shared" ca="1" si="11"/>
        <v>119</v>
      </c>
      <c r="K252" s="16" t="s">
        <v>35</v>
      </c>
      <c r="L252" s="20">
        <v>36947</v>
      </c>
      <c r="M252" s="21">
        <f t="shared" ca="1" si="13"/>
        <v>4</v>
      </c>
      <c r="N252" s="21">
        <f t="shared" ca="1" si="13"/>
        <v>1</v>
      </c>
      <c r="O252" s="21"/>
      <c r="P252" s="21"/>
      <c r="Q252" s="11"/>
      <c r="R252" s="11"/>
      <c r="T252" s="8"/>
    </row>
    <row r="253" spans="1:20" s="9" customFormat="1" ht="23.25" customHeight="1" x14ac:dyDescent="0.2">
      <c r="A253" s="14">
        <v>625</v>
      </c>
      <c r="B253" s="15" t="s">
        <v>261</v>
      </c>
      <c r="C253" s="15" t="s">
        <v>506</v>
      </c>
      <c r="D253" s="16" t="s">
        <v>29</v>
      </c>
      <c r="E253" s="16" t="str">
        <f ca="1">VLOOKUP(RANDBETWEEN(1,4),PARAMETRES!$D$2:$E$5,2,FALSE)</f>
        <v>célibataire</v>
      </c>
      <c r="F253" s="16">
        <f t="shared" ca="1" si="10"/>
        <v>3</v>
      </c>
      <c r="G253" s="17">
        <v>27745</v>
      </c>
      <c r="H253" s="16" t="s">
        <v>24</v>
      </c>
      <c r="I253" s="18">
        <f>VLOOKUP(H253,PARAMETRES!$A$9:$B$12,2,FALSE)*151.67*12</f>
        <v>27300.6</v>
      </c>
      <c r="J253" s="19">
        <f t="shared" ca="1" si="11"/>
        <v>0</v>
      </c>
      <c r="K253" s="16" t="s">
        <v>35</v>
      </c>
      <c r="L253" s="20">
        <v>36367</v>
      </c>
      <c r="M253" s="21">
        <f t="shared" ca="1" si="13"/>
        <v>0</v>
      </c>
      <c r="N253" s="21">
        <f t="shared" ca="1" si="13"/>
        <v>4</v>
      </c>
      <c r="O253" s="21"/>
      <c r="P253" s="21"/>
      <c r="Q253" s="11"/>
      <c r="R253" s="11"/>
      <c r="T253" s="8"/>
    </row>
    <row r="254" spans="1:20" s="9" customFormat="1" ht="23.25" customHeight="1" x14ac:dyDescent="0.2">
      <c r="A254" s="14">
        <v>585</v>
      </c>
      <c r="B254" s="15" t="s">
        <v>257</v>
      </c>
      <c r="C254" s="15" t="s">
        <v>475</v>
      </c>
      <c r="D254" s="16" t="s">
        <v>29</v>
      </c>
      <c r="E254" s="16" t="str">
        <f ca="1">VLOOKUP(RANDBETWEEN(1,4),PARAMETRES!$D$2:$E$5,2,FALSE)</f>
        <v>célibataire</v>
      </c>
      <c r="F254" s="16">
        <f t="shared" ca="1" si="10"/>
        <v>1</v>
      </c>
      <c r="G254" s="17">
        <v>29983</v>
      </c>
      <c r="H254" s="16" t="s">
        <v>24</v>
      </c>
      <c r="I254" s="18">
        <f>VLOOKUP(H254,PARAMETRES!$A$9:$B$12,2,FALSE)*151.67*12</f>
        <v>27300.6</v>
      </c>
      <c r="J254" s="19">
        <f t="shared" ca="1" si="11"/>
        <v>0</v>
      </c>
      <c r="K254" s="16" t="s">
        <v>35</v>
      </c>
      <c r="L254" s="20">
        <v>37784</v>
      </c>
      <c r="M254" s="21">
        <f t="shared" ca="1" si="13"/>
        <v>0</v>
      </c>
      <c r="N254" s="21">
        <f t="shared" ca="1" si="13"/>
        <v>4</v>
      </c>
      <c r="O254" s="21"/>
      <c r="P254" s="21"/>
      <c r="Q254" s="11"/>
      <c r="R254" s="11"/>
      <c r="T254" s="8"/>
    </row>
    <row r="255" spans="1:20" s="9" customFormat="1" ht="23.25" customHeight="1" x14ac:dyDescent="0.2">
      <c r="A255" s="14">
        <v>685</v>
      </c>
      <c r="B255" s="15" t="s">
        <v>267</v>
      </c>
      <c r="C255" s="15" t="s">
        <v>512</v>
      </c>
      <c r="D255" s="16" t="s">
        <v>29</v>
      </c>
      <c r="E255" s="16" t="str">
        <f ca="1">VLOOKUP(RANDBETWEEN(1,4),PARAMETRES!$D$2:$E$5,2,FALSE)</f>
        <v>veuf(ve)</v>
      </c>
      <c r="F255" s="16">
        <f t="shared" ca="1" si="10"/>
        <v>3</v>
      </c>
      <c r="G255" s="17">
        <v>29712</v>
      </c>
      <c r="H255" s="16" t="s">
        <v>24</v>
      </c>
      <c r="I255" s="18">
        <f>VLOOKUP(H255,PARAMETRES!$A$9:$B$12,2,FALSE)*151.67*12</f>
        <v>27300.6</v>
      </c>
      <c r="J255" s="19">
        <f t="shared" ca="1" si="11"/>
        <v>0</v>
      </c>
      <c r="K255" s="16" t="s">
        <v>35</v>
      </c>
      <c r="L255" s="20">
        <v>37238</v>
      </c>
      <c r="M255" s="21">
        <f t="shared" ca="1" si="13"/>
        <v>0</v>
      </c>
      <c r="N255" s="21">
        <f t="shared" ca="1" si="13"/>
        <v>5</v>
      </c>
      <c r="O255" s="21"/>
      <c r="P255" s="21"/>
      <c r="Q255" s="11"/>
      <c r="R255" s="11"/>
      <c r="T255" s="8"/>
    </row>
    <row r="256" spans="1:20" s="9" customFormat="1" ht="23.25" customHeight="1" x14ac:dyDescent="0.2">
      <c r="A256" s="14" t="s">
        <v>129</v>
      </c>
      <c r="B256" s="15" t="s">
        <v>406</v>
      </c>
      <c r="C256" s="15" t="s">
        <v>476</v>
      </c>
      <c r="D256" s="16" t="s">
        <v>29</v>
      </c>
      <c r="E256" s="16" t="str">
        <f ca="1">VLOOKUP(RANDBETWEEN(1,4),PARAMETRES!$D$2:$E$5,2,FALSE)</f>
        <v>célibataire</v>
      </c>
      <c r="F256" s="16">
        <f t="shared" ca="1" si="10"/>
        <v>1</v>
      </c>
      <c r="G256" s="17">
        <v>27942</v>
      </c>
      <c r="H256" s="16" t="s">
        <v>12</v>
      </c>
      <c r="I256" s="18">
        <f>VLOOKUP(H256,PARAMETRES!$A$9:$B$12,2,FALSE)*151.67*12</f>
        <v>17981.995200000001</v>
      </c>
      <c r="J256" s="19">
        <f t="shared" ca="1" si="11"/>
        <v>47</v>
      </c>
      <c r="K256" s="16" t="s">
        <v>35</v>
      </c>
      <c r="L256" s="20">
        <v>37551</v>
      </c>
      <c r="M256" s="21">
        <f t="shared" ca="1" si="13"/>
        <v>2</v>
      </c>
      <c r="N256" s="21">
        <f t="shared" ca="1" si="13"/>
        <v>5</v>
      </c>
      <c r="O256" s="21"/>
      <c r="P256" s="21"/>
      <c r="Q256" s="11"/>
      <c r="R256" s="11"/>
      <c r="T256" s="8"/>
    </row>
    <row r="257" spans="1:20" s="9" customFormat="1" ht="23.25" customHeight="1" x14ac:dyDescent="0.2">
      <c r="A257" s="14">
        <v>510</v>
      </c>
      <c r="B257" s="15" t="s">
        <v>15</v>
      </c>
      <c r="C257" s="15" t="s">
        <v>54</v>
      </c>
      <c r="D257" s="16" t="s">
        <v>30</v>
      </c>
      <c r="E257" s="16" t="str">
        <f ca="1">VLOOKUP(RANDBETWEEN(1,4),PARAMETRES!$D$2:$E$5,2,FALSE)</f>
        <v>marié</v>
      </c>
      <c r="F257" s="16">
        <f t="shared" ca="1" si="10"/>
        <v>4</v>
      </c>
      <c r="G257" s="17">
        <v>29831</v>
      </c>
      <c r="H257" s="16" t="s">
        <v>26</v>
      </c>
      <c r="I257" s="18">
        <f>VLOOKUP(H257,PARAMETRES!$A$9:$B$12,2,FALSE)*151.67*12</f>
        <v>21840.48</v>
      </c>
      <c r="J257" s="19">
        <f t="shared" ca="1" si="11"/>
        <v>102</v>
      </c>
      <c r="K257" s="16" t="s">
        <v>35</v>
      </c>
      <c r="L257" s="20">
        <v>41125</v>
      </c>
      <c r="M257" s="21">
        <f t="shared" ca="1" si="13"/>
        <v>1</v>
      </c>
      <c r="N257" s="21">
        <f t="shared" ca="1" si="13"/>
        <v>3</v>
      </c>
      <c r="O257" s="21"/>
      <c r="P257" s="21"/>
      <c r="Q257" s="11"/>
      <c r="R257" s="11"/>
      <c r="T257" s="8"/>
    </row>
    <row r="258" spans="1:20" s="9" customFormat="1" ht="23.25" customHeight="1" x14ac:dyDescent="0.2">
      <c r="A258" s="14" t="s">
        <v>130</v>
      </c>
      <c r="B258" s="15" t="s">
        <v>407</v>
      </c>
      <c r="C258" s="15" t="s">
        <v>472</v>
      </c>
      <c r="D258" s="16" t="s">
        <v>29</v>
      </c>
      <c r="E258" s="16" t="str">
        <f ca="1">VLOOKUP(RANDBETWEEN(1,4),PARAMETRES!$D$2:$E$5,2,FALSE)</f>
        <v>veuf(ve)</v>
      </c>
      <c r="F258" s="16">
        <f t="shared" ca="1" si="10"/>
        <v>4</v>
      </c>
      <c r="G258" s="17">
        <v>28012</v>
      </c>
      <c r="H258" s="16" t="s">
        <v>12</v>
      </c>
      <c r="I258" s="18">
        <f>VLOOKUP(H258,PARAMETRES!$A$9:$B$12,2,FALSE)*151.67*12</f>
        <v>17981.995200000001</v>
      </c>
      <c r="J258" s="19">
        <f t="shared" ca="1" si="11"/>
        <v>149</v>
      </c>
      <c r="K258" s="16" t="s">
        <v>35</v>
      </c>
      <c r="L258" s="20">
        <v>37627</v>
      </c>
      <c r="M258" s="21">
        <f t="shared" ca="1" si="13"/>
        <v>2</v>
      </c>
      <c r="N258" s="21">
        <f t="shared" ca="1" si="13"/>
        <v>3</v>
      </c>
      <c r="O258" s="21"/>
      <c r="P258" s="21"/>
      <c r="Q258" s="11"/>
      <c r="R258" s="11"/>
      <c r="T258" s="8"/>
    </row>
    <row r="259" spans="1:20" s="9" customFormat="1" ht="23.25" customHeight="1" x14ac:dyDescent="0.2">
      <c r="A259" s="14" t="s">
        <v>127</v>
      </c>
      <c r="B259" s="15" t="s">
        <v>404</v>
      </c>
      <c r="C259" s="15" t="s">
        <v>544</v>
      </c>
      <c r="D259" s="16" t="s">
        <v>29</v>
      </c>
      <c r="E259" s="16" t="str">
        <f ca="1">VLOOKUP(RANDBETWEEN(1,4),PARAMETRES!$D$2:$E$5,2,FALSE)</f>
        <v>veuf(ve)</v>
      </c>
      <c r="F259" s="16">
        <f t="shared" ref="F259:F303" ca="1" si="14">RANDBETWEEN(0,4)</f>
        <v>3</v>
      </c>
      <c r="G259" s="17">
        <v>27802</v>
      </c>
      <c r="H259" s="16" t="s">
        <v>12</v>
      </c>
      <c r="I259" s="18">
        <f>VLOOKUP(H259,PARAMETRES!$A$9:$B$12,2,FALSE)*151.67*12</f>
        <v>17981.995200000001</v>
      </c>
      <c r="J259" s="19">
        <f t="shared" ref="J259:J303" ca="1" si="15">IF(OR(H259="ouvrier",H259="employé"),RANDBETWEEN(0,220),0)</f>
        <v>70</v>
      </c>
      <c r="K259" s="16" t="s">
        <v>35</v>
      </c>
      <c r="L259" s="20">
        <v>37506</v>
      </c>
      <c r="M259" s="21">
        <f t="shared" ref="M259:N303" ca="1" si="16">RANDBETWEEN(0,5)</f>
        <v>4</v>
      </c>
      <c r="N259" s="21">
        <f t="shared" ca="1" si="16"/>
        <v>3</v>
      </c>
      <c r="O259" s="21"/>
      <c r="P259" s="21"/>
      <c r="Q259" s="11"/>
      <c r="R259" s="11"/>
      <c r="T259" s="8"/>
    </row>
    <row r="260" spans="1:20" s="9" customFormat="1" ht="23.25" customHeight="1" x14ac:dyDescent="0.2">
      <c r="A260" s="14" t="s">
        <v>98</v>
      </c>
      <c r="B260" s="15" t="s">
        <v>375</v>
      </c>
      <c r="C260" s="15" t="s">
        <v>606</v>
      </c>
      <c r="D260" s="16" t="s">
        <v>29</v>
      </c>
      <c r="E260" s="16" t="str">
        <f ca="1">VLOOKUP(RANDBETWEEN(1,4),PARAMETRES!$D$2:$E$5,2,FALSE)</f>
        <v>Pacsé</v>
      </c>
      <c r="F260" s="16">
        <f t="shared" ca="1" si="14"/>
        <v>2</v>
      </c>
      <c r="G260" s="17">
        <v>29522</v>
      </c>
      <c r="H260" s="16" t="s">
        <v>12</v>
      </c>
      <c r="I260" s="18">
        <f>VLOOKUP(H260,PARAMETRES!$A$9:$B$12,2,FALSE)*151.67*12</f>
        <v>17981.995200000001</v>
      </c>
      <c r="J260" s="19">
        <f t="shared" ca="1" si="15"/>
        <v>188</v>
      </c>
      <c r="K260" s="16" t="s">
        <v>35</v>
      </c>
      <c r="L260" s="20">
        <v>39383</v>
      </c>
      <c r="M260" s="21">
        <f t="shared" ca="1" si="16"/>
        <v>1</v>
      </c>
      <c r="N260" s="21">
        <f t="shared" ca="1" si="16"/>
        <v>0</v>
      </c>
      <c r="O260" s="21"/>
      <c r="P260" s="21"/>
      <c r="Q260" s="11"/>
      <c r="R260" s="11"/>
      <c r="T260" s="8"/>
    </row>
    <row r="261" spans="1:20" s="9" customFormat="1" ht="23.25" customHeight="1" x14ac:dyDescent="0.2">
      <c r="A261" s="14">
        <v>255</v>
      </c>
      <c r="B261" s="15" t="s">
        <v>224</v>
      </c>
      <c r="C261" s="15" t="s">
        <v>474</v>
      </c>
      <c r="D261" s="16" t="s">
        <v>29</v>
      </c>
      <c r="E261" s="16" t="str">
        <f ca="1">VLOOKUP(RANDBETWEEN(1,4),PARAMETRES!$D$2:$E$5,2,FALSE)</f>
        <v>marié</v>
      </c>
      <c r="F261" s="16">
        <f t="shared" ca="1" si="14"/>
        <v>0</v>
      </c>
      <c r="G261" s="17">
        <v>27127</v>
      </c>
      <c r="H261" s="16" t="s">
        <v>25</v>
      </c>
      <c r="I261" s="18">
        <f>VLOOKUP(H261,PARAMETRES!$A$9:$B$12,2,FALSE)*151.67*12</f>
        <v>31850.699999999997</v>
      </c>
      <c r="J261" s="19">
        <f t="shared" ca="1" si="15"/>
        <v>0</v>
      </c>
      <c r="K261" s="16" t="s">
        <v>35</v>
      </c>
      <c r="L261" s="20">
        <v>36257</v>
      </c>
      <c r="M261" s="21">
        <f t="shared" ca="1" si="16"/>
        <v>1</v>
      </c>
      <c r="N261" s="21">
        <f t="shared" ca="1" si="16"/>
        <v>2</v>
      </c>
      <c r="O261" s="21"/>
      <c r="P261" s="21"/>
      <c r="Q261" s="11"/>
      <c r="R261" s="11"/>
      <c r="T261" s="8"/>
    </row>
    <row r="262" spans="1:20" s="9" customFormat="1" ht="23.25" customHeight="1" x14ac:dyDescent="0.2">
      <c r="A262" s="14">
        <v>170</v>
      </c>
      <c r="B262" s="15" t="s">
        <v>192</v>
      </c>
      <c r="C262" s="15" t="s">
        <v>487</v>
      </c>
      <c r="D262" s="16" t="s">
        <v>30</v>
      </c>
      <c r="E262" s="16" t="str">
        <f ca="1">VLOOKUP(RANDBETWEEN(1,4),PARAMETRES!$D$2:$E$5,2,FALSE)</f>
        <v>marié</v>
      </c>
      <c r="F262" s="16">
        <f t="shared" ca="1" si="14"/>
        <v>3</v>
      </c>
      <c r="G262" s="17">
        <v>35497</v>
      </c>
      <c r="H262" s="16" t="s">
        <v>24</v>
      </c>
      <c r="I262" s="18">
        <f>VLOOKUP(H262,PARAMETRES!$A$9:$B$12,2,FALSE)*151.67*12</f>
        <v>27300.6</v>
      </c>
      <c r="J262" s="19">
        <f t="shared" ca="1" si="15"/>
        <v>0</v>
      </c>
      <c r="K262" s="16" t="s">
        <v>36</v>
      </c>
      <c r="L262" s="20">
        <v>42616</v>
      </c>
      <c r="M262" s="21">
        <f t="shared" ca="1" si="16"/>
        <v>0</v>
      </c>
      <c r="N262" s="21">
        <f t="shared" ca="1" si="16"/>
        <v>2</v>
      </c>
      <c r="O262" s="21"/>
      <c r="P262" s="21"/>
      <c r="Q262" s="11"/>
      <c r="R262" s="11"/>
      <c r="T262" s="8"/>
    </row>
    <row r="263" spans="1:20" s="9" customFormat="1" ht="23.25" customHeight="1" x14ac:dyDescent="0.2">
      <c r="A263" s="14">
        <v>320</v>
      </c>
      <c r="B263" s="15" t="s">
        <v>17</v>
      </c>
      <c r="C263" s="15" t="s">
        <v>41</v>
      </c>
      <c r="D263" s="16" t="s">
        <v>29</v>
      </c>
      <c r="E263" s="16" t="str">
        <f ca="1">VLOOKUP(RANDBETWEEN(1,4),PARAMETRES!$D$2:$E$5,2,FALSE)</f>
        <v>veuf(ve)</v>
      </c>
      <c r="F263" s="16">
        <f t="shared" ca="1" si="14"/>
        <v>0</v>
      </c>
      <c r="G263" s="17">
        <v>29354</v>
      </c>
      <c r="H263" s="16" t="s">
        <v>24</v>
      </c>
      <c r="I263" s="18">
        <f>VLOOKUP(H263,PARAMETRES!$A$9:$B$12,2,FALSE)*151.67*12</f>
        <v>27300.6</v>
      </c>
      <c r="J263" s="19">
        <f t="shared" ca="1" si="15"/>
        <v>0</v>
      </c>
      <c r="K263" s="16" t="s">
        <v>35</v>
      </c>
      <c r="L263" s="20">
        <v>40214</v>
      </c>
      <c r="M263" s="21">
        <f t="shared" ca="1" si="16"/>
        <v>3</v>
      </c>
      <c r="N263" s="21">
        <f t="shared" ca="1" si="16"/>
        <v>0</v>
      </c>
      <c r="O263" s="21"/>
      <c r="P263" s="21"/>
      <c r="Q263" s="11"/>
      <c r="R263" s="11"/>
      <c r="T263" s="8"/>
    </row>
    <row r="264" spans="1:20" s="9" customFormat="1" ht="23.25" customHeight="1" x14ac:dyDescent="0.2">
      <c r="A264" s="14" t="s">
        <v>100</v>
      </c>
      <c r="B264" s="15" t="s">
        <v>377</v>
      </c>
      <c r="C264" s="15" t="s">
        <v>37</v>
      </c>
      <c r="D264" s="16" t="s">
        <v>29</v>
      </c>
      <c r="E264" s="16" t="str">
        <f ca="1">VLOOKUP(RANDBETWEEN(1,4),PARAMETRES!$D$2:$E$5,2,FALSE)</f>
        <v>célibataire</v>
      </c>
      <c r="F264" s="16">
        <f t="shared" ca="1" si="14"/>
        <v>1</v>
      </c>
      <c r="G264" s="17">
        <v>29162</v>
      </c>
      <c r="H264" s="16" t="s">
        <v>12</v>
      </c>
      <c r="I264" s="18">
        <f>VLOOKUP(H264,PARAMETRES!$A$9:$B$12,2,FALSE)*151.67*12</f>
        <v>17981.995200000001</v>
      </c>
      <c r="J264" s="19">
        <f t="shared" ca="1" si="15"/>
        <v>100</v>
      </c>
      <c r="K264" s="16" t="s">
        <v>35</v>
      </c>
      <c r="L264" s="20">
        <v>38734</v>
      </c>
      <c r="M264" s="21">
        <f t="shared" ca="1" si="16"/>
        <v>4</v>
      </c>
      <c r="N264" s="21">
        <f t="shared" ca="1" si="16"/>
        <v>4</v>
      </c>
      <c r="O264" s="21"/>
      <c r="P264" s="21"/>
      <c r="Q264" s="11"/>
      <c r="R264" s="11"/>
      <c r="T264" s="8"/>
    </row>
    <row r="265" spans="1:20" s="9" customFormat="1" ht="23.25" customHeight="1" x14ac:dyDescent="0.2">
      <c r="A265" s="14">
        <v>825</v>
      </c>
      <c r="B265" s="15" t="s">
        <v>281</v>
      </c>
      <c r="C265" s="15" t="s">
        <v>524</v>
      </c>
      <c r="D265" s="16" t="s">
        <v>29</v>
      </c>
      <c r="E265" s="16" t="str">
        <f ca="1">VLOOKUP(RANDBETWEEN(1,4),PARAMETRES!$D$2:$E$5,2,FALSE)</f>
        <v>célibataire</v>
      </c>
      <c r="F265" s="16">
        <f t="shared" ca="1" si="14"/>
        <v>3</v>
      </c>
      <c r="G265" s="17">
        <v>26980</v>
      </c>
      <c r="H265" s="16" t="s">
        <v>24</v>
      </c>
      <c r="I265" s="18">
        <f>VLOOKUP(H265,PARAMETRES!$A$9:$B$12,2,FALSE)*151.67*12</f>
        <v>27300.6</v>
      </c>
      <c r="J265" s="19">
        <f t="shared" ca="1" si="15"/>
        <v>0</v>
      </c>
      <c r="K265" s="16" t="s">
        <v>35</v>
      </c>
      <c r="L265" s="20">
        <v>34939</v>
      </c>
      <c r="M265" s="21">
        <f t="shared" ca="1" si="16"/>
        <v>3</v>
      </c>
      <c r="N265" s="21">
        <f t="shared" ca="1" si="16"/>
        <v>5</v>
      </c>
      <c r="O265" s="21"/>
      <c r="P265" s="21"/>
      <c r="Q265" s="11"/>
      <c r="R265" s="11"/>
      <c r="T265" s="8"/>
    </row>
    <row r="266" spans="1:20" s="9" customFormat="1" ht="23.25" customHeight="1" x14ac:dyDescent="0.2">
      <c r="A266" s="14">
        <v>790</v>
      </c>
      <c r="B266" s="15" t="s">
        <v>321</v>
      </c>
      <c r="C266" s="15" t="s">
        <v>562</v>
      </c>
      <c r="D266" s="16" t="s">
        <v>29</v>
      </c>
      <c r="E266" s="16" t="str">
        <f ca="1">VLOOKUP(RANDBETWEEN(1,4),PARAMETRES!$D$2:$E$5,2,FALSE)</f>
        <v>Pacsé</v>
      </c>
      <c r="F266" s="16">
        <f t="shared" ca="1" si="14"/>
        <v>0</v>
      </c>
      <c r="G266" s="17">
        <v>34012</v>
      </c>
      <c r="H266" s="16" t="s">
        <v>12</v>
      </c>
      <c r="I266" s="18">
        <f>VLOOKUP(H266,PARAMETRES!$A$9:$B$12,2,FALSE)*151.67*12</f>
        <v>17981.995200000001</v>
      </c>
      <c r="J266" s="19">
        <f t="shared" ca="1" si="15"/>
        <v>131</v>
      </c>
      <c r="K266" s="16" t="s">
        <v>35</v>
      </c>
      <c r="L266" s="20">
        <v>42353</v>
      </c>
      <c r="M266" s="21">
        <f t="shared" ca="1" si="16"/>
        <v>4</v>
      </c>
      <c r="N266" s="21">
        <f t="shared" ca="1" si="16"/>
        <v>1</v>
      </c>
      <c r="O266" s="21"/>
      <c r="P266" s="21"/>
      <c r="Q266" s="11"/>
      <c r="R266" s="11"/>
      <c r="T266" s="8"/>
    </row>
    <row r="267" spans="1:20" s="9" customFormat="1" ht="23.25" customHeight="1" x14ac:dyDescent="0.2">
      <c r="A267" s="14">
        <v>650</v>
      </c>
      <c r="B267" s="15" t="s">
        <v>307</v>
      </c>
      <c r="C267" s="15" t="s">
        <v>555</v>
      </c>
      <c r="D267" s="16" t="s">
        <v>29</v>
      </c>
      <c r="E267" s="16" t="str">
        <f ca="1">VLOOKUP(RANDBETWEEN(1,4),PARAMETRES!$D$2:$E$5,2,FALSE)</f>
        <v>célibataire</v>
      </c>
      <c r="F267" s="16">
        <f t="shared" ca="1" si="14"/>
        <v>3</v>
      </c>
      <c r="G267" s="17">
        <v>36120</v>
      </c>
      <c r="H267" s="16" t="s">
        <v>12</v>
      </c>
      <c r="I267" s="18">
        <f>VLOOKUP(H267,PARAMETRES!$A$9:$B$12,2,FALSE)*151.67*12</f>
        <v>17981.995200000001</v>
      </c>
      <c r="J267" s="19">
        <f t="shared" ca="1" si="15"/>
        <v>63</v>
      </c>
      <c r="K267" s="16" t="s">
        <v>35</v>
      </c>
      <c r="L267" s="20">
        <v>42043</v>
      </c>
      <c r="M267" s="21">
        <f t="shared" ca="1" si="16"/>
        <v>2</v>
      </c>
      <c r="N267" s="21">
        <f t="shared" ca="1" si="16"/>
        <v>2</v>
      </c>
      <c r="O267" s="21"/>
      <c r="P267" s="21"/>
      <c r="Q267" s="11"/>
      <c r="R267" s="11"/>
      <c r="T267" s="8"/>
    </row>
    <row r="268" spans="1:20" s="9" customFormat="1" ht="23.25" customHeight="1" x14ac:dyDescent="0.2">
      <c r="A268" s="14">
        <v>185</v>
      </c>
      <c r="B268" s="15" t="s">
        <v>217</v>
      </c>
      <c r="C268" s="15" t="s">
        <v>468</v>
      </c>
      <c r="D268" s="16" t="s">
        <v>29</v>
      </c>
      <c r="E268" s="16" t="str">
        <f ca="1">VLOOKUP(RANDBETWEEN(1,4),PARAMETRES!$D$2:$E$5,2,FALSE)</f>
        <v>célibataire</v>
      </c>
      <c r="F268" s="16">
        <f t="shared" ca="1" si="14"/>
        <v>1</v>
      </c>
      <c r="G268" s="17">
        <v>33309</v>
      </c>
      <c r="H268" s="16" t="s">
        <v>25</v>
      </c>
      <c r="I268" s="18">
        <f>VLOOKUP(H268,PARAMETRES!$A$9:$B$12,2,FALSE)*151.67*12</f>
        <v>31850.699999999997</v>
      </c>
      <c r="J268" s="19">
        <f t="shared" ca="1" si="15"/>
        <v>0</v>
      </c>
      <c r="K268" s="16" t="s">
        <v>35</v>
      </c>
      <c r="L268" s="20">
        <v>42479</v>
      </c>
      <c r="M268" s="21">
        <f t="shared" ca="1" si="16"/>
        <v>1</v>
      </c>
      <c r="N268" s="21">
        <f t="shared" ca="1" si="16"/>
        <v>5</v>
      </c>
      <c r="O268" s="21"/>
      <c r="P268" s="21"/>
      <c r="Q268" s="11"/>
      <c r="R268" s="11"/>
      <c r="T268" s="8"/>
    </row>
    <row r="269" spans="1:20" s="9" customFormat="1" ht="23.25" customHeight="1" x14ac:dyDescent="0.2">
      <c r="A269" s="14" t="s">
        <v>99</v>
      </c>
      <c r="B269" s="15" t="s">
        <v>376</v>
      </c>
      <c r="C269" s="15" t="s">
        <v>475</v>
      </c>
      <c r="D269" s="16" t="s">
        <v>29</v>
      </c>
      <c r="E269" s="16" t="str">
        <f ca="1">VLOOKUP(RANDBETWEEN(1,4),PARAMETRES!$D$2:$E$5,2,FALSE)</f>
        <v>Pacsé</v>
      </c>
      <c r="F269" s="16">
        <f t="shared" ca="1" si="14"/>
        <v>4</v>
      </c>
      <c r="G269" s="17">
        <v>29342</v>
      </c>
      <c r="H269" s="16" t="s">
        <v>12</v>
      </c>
      <c r="I269" s="18">
        <f>VLOOKUP(H269,PARAMETRES!$A$9:$B$12,2,FALSE)*151.67*12</f>
        <v>17981.995200000001</v>
      </c>
      <c r="J269" s="19">
        <f t="shared" ca="1" si="15"/>
        <v>219</v>
      </c>
      <c r="K269" s="16" t="s">
        <v>35</v>
      </c>
      <c r="L269" s="20">
        <v>39101</v>
      </c>
      <c r="M269" s="21">
        <f t="shared" ca="1" si="16"/>
        <v>5</v>
      </c>
      <c r="N269" s="21">
        <f t="shared" ca="1" si="16"/>
        <v>5</v>
      </c>
      <c r="O269" s="21"/>
      <c r="P269" s="21"/>
      <c r="Q269" s="11"/>
      <c r="R269" s="11"/>
      <c r="T269" s="8"/>
    </row>
    <row r="270" spans="1:20" s="9" customFormat="1" ht="23.25" customHeight="1" x14ac:dyDescent="0.2">
      <c r="A270" s="14">
        <v>455</v>
      </c>
      <c r="B270" s="15" t="s">
        <v>244</v>
      </c>
      <c r="C270" s="15" t="s">
        <v>496</v>
      </c>
      <c r="D270" s="16" t="s">
        <v>29</v>
      </c>
      <c r="E270" s="16" t="str">
        <f ca="1">VLOOKUP(RANDBETWEEN(1,4),PARAMETRES!$D$2:$E$5,2,FALSE)</f>
        <v>marié</v>
      </c>
      <c r="F270" s="16">
        <f t="shared" ca="1" si="14"/>
        <v>4</v>
      </c>
      <c r="G270" s="17">
        <v>30509</v>
      </c>
      <c r="H270" s="16" t="s">
        <v>24</v>
      </c>
      <c r="I270" s="18">
        <f>VLOOKUP(H270,PARAMETRES!$A$9:$B$12,2,FALSE)*151.67*12</f>
        <v>27300.6</v>
      </c>
      <c r="J270" s="19">
        <f t="shared" ca="1" si="15"/>
        <v>0</v>
      </c>
      <c r="K270" s="16" t="s">
        <v>35</v>
      </c>
      <c r="L270" s="20">
        <v>38440</v>
      </c>
      <c r="M270" s="21">
        <f t="shared" ca="1" si="16"/>
        <v>5</v>
      </c>
      <c r="N270" s="21">
        <f t="shared" ca="1" si="16"/>
        <v>2</v>
      </c>
      <c r="O270" s="21"/>
      <c r="P270" s="21"/>
      <c r="Q270" s="11"/>
      <c r="R270" s="11"/>
      <c r="T270" s="8"/>
    </row>
    <row r="271" spans="1:20" s="9" customFormat="1" ht="23.25" customHeight="1" x14ac:dyDescent="0.2">
      <c r="A271" s="14">
        <v>710</v>
      </c>
      <c r="B271" s="15" t="s">
        <v>313</v>
      </c>
      <c r="C271" s="15" t="s">
        <v>558</v>
      </c>
      <c r="D271" s="16" t="s">
        <v>29</v>
      </c>
      <c r="E271" s="16" t="str">
        <f ca="1">VLOOKUP(RANDBETWEEN(1,4),PARAMETRES!$D$2:$E$5,2,FALSE)</f>
        <v>marié</v>
      </c>
      <c r="F271" s="16">
        <f t="shared" ca="1" si="14"/>
        <v>3</v>
      </c>
      <c r="G271" s="17">
        <v>35310</v>
      </c>
      <c r="H271" s="16" t="s">
        <v>12</v>
      </c>
      <c r="I271" s="18">
        <f>VLOOKUP(H271,PARAMETRES!$A$9:$B$12,2,FALSE)*151.67*12</f>
        <v>17981.995200000001</v>
      </c>
      <c r="J271" s="19">
        <f t="shared" ca="1" si="15"/>
        <v>129</v>
      </c>
      <c r="K271" s="16" t="s">
        <v>36</v>
      </c>
      <c r="L271" s="20">
        <v>41868</v>
      </c>
      <c r="M271" s="21">
        <f t="shared" ca="1" si="16"/>
        <v>2</v>
      </c>
      <c r="N271" s="21">
        <f t="shared" ca="1" si="16"/>
        <v>4</v>
      </c>
      <c r="O271" s="21"/>
      <c r="P271" s="21"/>
      <c r="Q271" s="11"/>
      <c r="R271" s="11"/>
      <c r="T271" s="8"/>
    </row>
    <row r="272" spans="1:20" s="9" customFormat="1" ht="23.25" customHeight="1" x14ac:dyDescent="0.2">
      <c r="A272" s="14" t="s">
        <v>123</v>
      </c>
      <c r="B272" s="15" t="s">
        <v>400</v>
      </c>
      <c r="C272" s="15" t="s">
        <v>623</v>
      </c>
      <c r="D272" s="16" t="s">
        <v>29</v>
      </c>
      <c r="E272" s="16" t="str">
        <f ca="1">VLOOKUP(RANDBETWEEN(1,4),PARAMETRES!$D$2:$E$5,2,FALSE)</f>
        <v>Pacsé</v>
      </c>
      <c r="F272" s="16">
        <f t="shared" ca="1" si="14"/>
        <v>2</v>
      </c>
      <c r="G272" s="17">
        <v>27522</v>
      </c>
      <c r="H272" s="16" t="s">
        <v>12</v>
      </c>
      <c r="I272" s="18">
        <f>VLOOKUP(H272,PARAMETRES!$A$9:$B$12,2,FALSE)*151.67*12</f>
        <v>17981.995200000001</v>
      </c>
      <c r="J272" s="19">
        <f t="shared" ca="1" si="15"/>
        <v>191</v>
      </c>
      <c r="K272" s="16" t="s">
        <v>35</v>
      </c>
      <c r="L272" s="20">
        <v>37435</v>
      </c>
      <c r="M272" s="21">
        <f t="shared" ca="1" si="16"/>
        <v>5</v>
      </c>
      <c r="N272" s="21">
        <f t="shared" ca="1" si="16"/>
        <v>1</v>
      </c>
      <c r="O272" s="21"/>
      <c r="P272" s="21"/>
      <c r="Q272" s="11"/>
      <c r="R272" s="11"/>
      <c r="T272" s="8"/>
    </row>
    <row r="273" spans="1:20" s="9" customFormat="1" ht="23.25" customHeight="1" x14ac:dyDescent="0.2">
      <c r="A273" s="14" t="s">
        <v>121</v>
      </c>
      <c r="B273" s="15" t="s">
        <v>398</v>
      </c>
      <c r="C273" s="15" t="s">
        <v>620</v>
      </c>
      <c r="D273" s="16" t="s">
        <v>29</v>
      </c>
      <c r="E273" s="16" t="str">
        <f ca="1">VLOOKUP(RANDBETWEEN(1,4),PARAMETRES!$D$2:$E$5,2,FALSE)</f>
        <v>Pacsé</v>
      </c>
      <c r="F273" s="16">
        <f t="shared" ca="1" si="14"/>
        <v>3</v>
      </c>
      <c r="G273" s="17">
        <v>27382</v>
      </c>
      <c r="H273" s="16" t="s">
        <v>12</v>
      </c>
      <c r="I273" s="18">
        <f>VLOOKUP(H273,PARAMETRES!$A$9:$B$12,2,FALSE)*151.67*12</f>
        <v>17981.995200000001</v>
      </c>
      <c r="J273" s="19">
        <f t="shared" ca="1" si="15"/>
        <v>111</v>
      </c>
      <c r="K273" s="16" t="s">
        <v>35</v>
      </c>
      <c r="L273" s="20">
        <v>37300</v>
      </c>
      <c r="M273" s="21">
        <f t="shared" ca="1" si="16"/>
        <v>3</v>
      </c>
      <c r="N273" s="21">
        <f t="shared" ca="1" si="16"/>
        <v>5</v>
      </c>
      <c r="O273" s="21"/>
      <c r="P273" s="21"/>
      <c r="Q273" s="11"/>
      <c r="R273" s="11"/>
      <c r="T273" s="8"/>
    </row>
    <row r="274" spans="1:20" s="9" customFormat="1" ht="23.25" customHeight="1" x14ac:dyDescent="0.2">
      <c r="A274" s="14">
        <v>465</v>
      </c>
      <c r="B274" s="15" t="s">
        <v>245</v>
      </c>
      <c r="C274" s="15" t="s">
        <v>497</v>
      </c>
      <c r="D274" s="16" t="s">
        <v>29</v>
      </c>
      <c r="E274" s="16" t="str">
        <f ca="1">VLOOKUP(RANDBETWEEN(1,4),PARAMETRES!$D$2:$E$5,2,FALSE)</f>
        <v>célibataire</v>
      </c>
      <c r="F274" s="16">
        <f t="shared" ca="1" si="14"/>
        <v>1</v>
      </c>
      <c r="G274" s="17">
        <v>33246</v>
      </c>
      <c r="H274" s="16" t="s">
        <v>24</v>
      </c>
      <c r="I274" s="18">
        <f>VLOOKUP(H274,PARAMETRES!$A$9:$B$12,2,FALSE)*151.67*12</f>
        <v>27300.6</v>
      </c>
      <c r="J274" s="19">
        <f t="shared" ca="1" si="15"/>
        <v>0</v>
      </c>
      <c r="K274" s="16" t="s">
        <v>36</v>
      </c>
      <c r="L274" s="20">
        <v>39799</v>
      </c>
      <c r="M274" s="21">
        <f t="shared" ca="1" si="16"/>
        <v>5</v>
      </c>
      <c r="N274" s="21">
        <f t="shared" ca="1" si="16"/>
        <v>0</v>
      </c>
      <c r="O274" s="21"/>
      <c r="P274" s="21"/>
      <c r="Q274" s="11"/>
      <c r="R274" s="11"/>
      <c r="T274" s="8"/>
    </row>
    <row r="275" spans="1:20" s="9" customFormat="1" ht="23.25" customHeight="1" x14ac:dyDescent="0.2">
      <c r="A275" s="14">
        <v>475</v>
      </c>
      <c r="B275" s="15" t="s">
        <v>246</v>
      </c>
      <c r="C275" s="15" t="s">
        <v>498</v>
      </c>
      <c r="D275" s="16" t="s">
        <v>29</v>
      </c>
      <c r="E275" s="16" t="str">
        <f ca="1">VLOOKUP(RANDBETWEEN(1,4),PARAMETRES!$D$2:$E$5,2,FALSE)</f>
        <v>célibataire</v>
      </c>
      <c r="F275" s="16">
        <f t="shared" ca="1" si="14"/>
        <v>0</v>
      </c>
      <c r="G275" s="17">
        <v>26697</v>
      </c>
      <c r="H275" s="16" t="s">
        <v>24</v>
      </c>
      <c r="I275" s="18">
        <f>VLOOKUP(H275,PARAMETRES!$A$9:$B$12,2,FALSE)*151.67*12</f>
        <v>27300.6</v>
      </c>
      <c r="J275" s="19">
        <f t="shared" ca="1" si="15"/>
        <v>0</v>
      </c>
      <c r="K275" s="16" t="s">
        <v>35</v>
      </c>
      <c r="L275" s="20">
        <v>34299</v>
      </c>
      <c r="M275" s="21">
        <f t="shared" ca="1" si="16"/>
        <v>1</v>
      </c>
      <c r="N275" s="21">
        <f t="shared" ca="1" si="16"/>
        <v>1</v>
      </c>
      <c r="O275" s="21"/>
      <c r="P275" s="21"/>
      <c r="Q275" s="11"/>
      <c r="R275" s="11"/>
      <c r="T275" s="8"/>
    </row>
    <row r="276" spans="1:20" s="9" customFormat="1" ht="23.25" customHeight="1" x14ac:dyDescent="0.2">
      <c r="A276" s="14" t="s">
        <v>119</v>
      </c>
      <c r="B276" s="15" t="s">
        <v>396</v>
      </c>
      <c r="C276" s="15" t="s">
        <v>615</v>
      </c>
      <c r="D276" s="16" t="s">
        <v>29</v>
      </c>
      <c r="E276" s="16" t="str">
        <f ca="1">VLOOKUP(RANDBETWEEN(1,4),PARAMETRES!$D$2:$E$5,2,FALSE)</f>
        <v>marié</v>
      </c>
      <c r="F276" s="16">
        <f t="shared" ca="1" si="14"/>
        <v>0</v>
      </c>
      <c r="G276" s="17">
        <v>27242</v>
      </c>
      <c r="H276" s="16" t="s">
        <v>12</v>
      </c>
      <c r="I276" s="18">
        <f>VLOOKUP(H276,PARAMETRES!$A$9:$B$12,2,FALSE)*151.67*12</f>
        <v>17981.995200000001</v>
      </c>
      <c r="J276" s="19">
        <f t="shared" ca="1" si="15"/>
        <v>145</v>
      </c>
      <c r="K276" s="16" t="s">
        <v>35</v>
      </c>
      <c r="L276" s="20">
        <v>37120</v>
      </c>
      <c r="M276" s="21">
        <f t="shared" ca="1" si="16"/>
        <v>3</v>
      </c>
      <c r="N276" s="21">
        <f t="shared" ca="1" si="16"/>
        <v>1</v>
      </c>
      <c r="O276" s="21"/>
      <c r="P276" s="21"/>
      <c r="Q276" s="11"/>
      <c r="R276" s="11"/>
      <c r="T276" s="8"/>
    </row>
    <row r="277" spans="1:20" s="9" customFormat="1" ht="23.25" customHeight="1" x14ac:dyDescent="0.2">
      <c r="A277" s="14" t="s">
        <v>122</v>
      </c>
      <c r="B277" s="15" t="s">
        <v>399</v>
      </c>
      <c r="C277" s="15" t="s">
        <v>621</v>
      </c>
      <c r="D277" s="16" t="s">
        <v>29</v>
      </c>
      <c r="E277" s="16" t="str">
        <f ca="1">VLOOKUP(RANDBETWEEN(1,4),PARAMETRES!$D$2:$E$5,2,FALSE)</f>
        <v>célibataire</v>
      </c>
      <c r="F277" s="16">
        <f t="shared" ca="1" si="14"/>
        <v>3</v>
      </c>
      <c r="G277" s="17">
        <v>27452</v>
      </c>
      <c r="H277" s="16" t="s">
        <v>12</v>
      </c>
      <c r="I277" s="18">
        <f>VLOOKUP(H277,PARAMETRES!$A$9:$B$12,2,FALSE)*151.67*12</f>
        <v>17981.995200000001</v>
      </c>
      <c r="J277" s="19">
        <f t="shared" ca="1" si="15"/>
        <v>200</v>
      </c>
      <c r="K277" s="16" t="s">
        <v>35</v>
      </c>
      <c r="L277" s="20">
        <v>37390</v>
      </c>
      <c r="M277" s="21">
        <f t="shared" ca="1" si="16"/>
        <v>3</v>
      </c>
      <c r="N277" s="21">
        <f t="shared" ca="1" si="16"/>
        <v>1</v>
      </c>
      <c r="O277" s="21"/>
      <c r="P277" s="21"/>
      <c r="Q277" s="11"/>
      <c r="R277" s="11"/>
      <c r="T277" s="8"/>
    </row>
    <row r="278" spans="1:20" s="9" customFormat="1" ht="23.25" customHeight="1" x14ac:dyDescent="0.2">
      <c r="A278" s="14" t="s">
        <v>120</v>
      </c>
      <c r="B278" s="15" t="s">
        <v>397</v>
      </c>
      <c r="C278" s="15" t="s">
        <v>593</v>
      </c>
      <c r="D278" s="16" t="s">
        <v>29</v>
      </c>
      <c r="E278" s="16" t="str">
        <f ca="1">VLOOKUP(RANDBETWEEN(1,4),PARAMETRES!$D$2:$E$5,2,FALSE)</f>
        <v>célibataire</v>
      </c>
      <c r="F278" s="16">
        <f t="shared" ca="1" si="14"/>
        <v>2</v>
      </c>
      <c r="G278" s="17">
        <v>27312</v>
      </c>
      <c r="H278" s="16" t="s">
        <v>12</v>
      </c>
      <c r="I278" s="18">
        <f>VLOOKUP(H278,PARAMETRES!$A$9:$B$12,2,FALSE)*151.67*12</f>
        <v>17981.995200000001</v>
      </c>
      <c r="J278" s="19">
        <f t="shared" ca="1" si="15"/>
        <v>172</v>
      </c>
      <c r="K278" s="16" t="s">
        <v>35</v>
      </c>
      <c r="L278" s="20">
        <v>37210</v>
      </c>
      <c r="M278" s="21">
        <f t="shared" ca="1" si="16"/>
        <v>0</v>
      </c>
      <c r="N278" s="21">
        <f t="shared" ca="1" si="16"/>
        <v>5</v>
      </c>
      <c r="O278" s="21"/>
      <c r="P278" s="21"/>
      <c r="Q278" s="11"/>
      <c r="R278" s="11"/>
      <c r="T278" s="8"/>
    </row>
    <row r="279" spans="1:20" s="9" customFormat="1" ht="23.25" customHeight="1" x14ac:dyDescent="0.2">
      <c r="A279" s="14" t="s">
        <v>131</v>
      </c>
      <c r="B279" s="15" t="s">
        <v>397</v>
      </c>
      <c r="C279" s="15" t="s">
        <v>524</v>
      </c>
      <c r="D279" s="16" t="s">
        <v>29</v>
      </c>
      <c r="E279" s="16" t="str">
        <f ca="1">VLOOKUP(RANDBETWEEN(1,4),PARAMETRES!$D$2:$E$5,2,FALSE)</f>
        <v>veuf(ve)</v>
      </c>
      <c r="F279" s="16">
        <f t="shared" ca="1" si="14"/>
        <v>0</v>
      </c>
      <c r="G279" s="17">
        <v>28082</v>
      </c>
      <c r="H279" s="16" t="s">
        <v>12</v>
      </c>
      <c r="I279" s="18">
        <f>VLOOKUP(H279,PARAMETRES!$A$9:$B$12,2,FALSE)*151.67*12</f>
        <v>17981.995200000001</v>
      </c>
      <c r="J279" s="19">
        <f t="shared" ca="1" si="15"/>
        <v>10</v>
      </c>
      <c r="K279" s="16" t="s">
        <v>35</v>
      </c>
      <c r="L279" s="20">
        <v>37711</v>
      </c>
      <c r="M279" s="21">
        <f t="shared" ca="1" si="16"/>
        <v>2</v>
      </c>
      <c r="N279" s="21">
        <f t="shared" ca="1" si="16"/>
        <v>1</v>
      </c>
      <c r="O279" s="21"/>
      <c r="P279" s="21"/>
      <c r="Q279" s="11"/>
      <c r="R279" s="11"/>
      <c r="T279" s="8"/>
    </row>
    <row r="280" spans="1:20" s="9" customFormat="1" ht="23.25" customHeight="1" x14ac:dyDescent="0.2">
      <c r="A280" s="14" t="s">
        <v>134</v>
      </c>
      <c r="B280" s="15" t="s">
        <v>410</v>
      </c>
      <c r="C280" s="15" t="s">
        <v>627</v>
      </c>
      <c r="D280" s="16" t="s">
        <v>29</v>
      </c>
      <c r="E280" s="16" t="str">
        <f ca="1">VLOOKUP(RANDBETWEEN(1,4),PARAMETRES!$D$2:$E$5,2,FALSE)</f>
        <v>veuf(ve)</v>
      </c>
      <c r="F280" s="16">
        <f t="shared" ca="1" si="14"/>
        <v>4</v>
      </c>
      <c r="G280" s="17">
        <v>28292</v>
      </c>
      <c r="H280" s="16" t="s">
        <v>12</v>
      </c>
      <c r="I280" s="18">
        <f>VLOOKUP(H280,PARAMETRES!$A$9:$B$12,2,FALSE)*151.67*12</f>
        <v>17981.995200000001</v>
      </c>
      <c r="J280" s="19">
        <f t="shared" ca="1" si="15"/>
        <v>184</v>
      </c>
      <c r="K280" s="16" t="s">
        <v>35</v>
      </c>
      <c r="L280" s="20">
        <v>37921</v>
      </c>
      <c r="M280" s="21">
        <f t="shared" ca="1" si="16"/>
        <v>5</v>
      </c>
      <c r="N280" s="21">
        <f t="shared" ca="1" si="16"/>
        <v>2</v>
      </c>
      <c r="O280" s="21"/>
      <c r="P280" s="21"/>
      <c r="Q280" s="11"/>
      <c r="R280" s="11"/>
      <c r="T280" s="8"/>
    </row>
    <row r="281" spans="1:20" s="9" customFormat="1" ht="23.25" customHeight="1" x14ac:dyDescent="0.2">
      <c r="A281" s="14" t="s">
        <v>132</v>
      </c>
      <c r="B281" s="15" t="s">
        <v>408</v>
      </c>
      <c r="C281" s="15" t="s">
        <v>626</v>
      </c>
      <c r="D281" s="16" t="s">
        <v>29</v>
      </c>
      <c r="E281" s="16" t="str">
        <f ca="1">VLOOKUP(RANDBETWEEN(1,4),PARAMETRES!$D$2:$E$5,2,FALSE)</f>
        <v>marié</v>
      </c>
      <c r="F281" s="16">
        <f t="shared" ca="1" si="14"/>
        <v>1</v>
      </c>
      <c r="G281" s="17">
        <v>28152</v>
      </c>
      <c r="H281" s="16" t="s">
        <v>12</v>
      </c>
      <c r="I281" s="18">
        <f>VLOOKUP(H281,PARAMETRES!$A$9:$B$12,2,FALSE)*151.67*12</f>
        <v>17981.995200000001</v>
      </c>
      <c r="J281" s="19">
        <f t="shared" ca="1" si="15"/>
        <v>124</v>
      </c>
      <c r="K281" s="16" t="s">
        <v>35</v>
      </c>
      <c r="L281" s="20">
        <v>37753</v>
      </c>
      <c r="M281" s="21">
        <f t="shared" ca="1" si="16"/>
        <v>3</v>
      </c>
      <c r="N281" s="21">
        <f t="shared" ca="1" si="16"/>
        <v>3</v>
      </c>
      <c r="O281" s="21"/>
      <c r="P281" s="21"/>
      <c r="Q281" s="11"/>
      <c r="R281" s="11"/>
      <c r="T281" s="8"/>
    </row>
    <row r="282" spans="1:20" s="9" customFormat="1" ht="23.25" customHeight="1" x14ac:dyDescent="0.2">
      <c r="A282" s="14" t="s">
        <v>133</v>
      </c>
      <c r="B282" s="15" t="s">
        <v>409</v>
      </c>
      <c r="C282" s="15" t="s">
        <v>519</v>
      </c>
      <c r="D282" s="16" t="s">
        <v>29</v>
      </c>
      <c r="E282" s="16" t="str">
        <f ca="1">VLOOKUP(RANDBETWEEN(1,4),PARAMETRES!$D$2:$E$5,2,FALSE)</f>
        <v>Pacsé</v>
      </c>
      <c r="F282" s="16">
        <f t="shared" ca="1" si="14"/>
        <v>3</v>
      </c>
      <c r="G282" s="17">
        <v>28222</v>
      </c>
      <c r="H282" s="16" t="s">
        <v>12</v>
      </c>
      <c r="I282" s="18">
        <f>VLOOKUP(H282,PARAMETRES!$A$9:$B$12,2,FALSE)*151.67*12</f>
        <v>17981.995200000001</v>
      </c>
      <c r="J282" s="19">
        <f t="shared" ca="1" si="15"/>
        <v>204</v>
      </c>
      <c r="K282" s="16" t="s">
        <v>35</v>
      </c>
      <c r="L282" s="20">
        <v>37837</v>
      </c>
      <c r="M282" s="21">
        <f t="shared" ca="1" si="16"/>
        <v>3</v>
      </c>
      <c r="N282" s="21">
        <f t="shared" ca="1" si="16"/>
        <v>2</v>
      </c>
      <c r="O282" s="21"/>
      <c r="P282" s="21"/>
      <c r="Q282" s="11"/>
      <c r="R282" s="11"/>
      <c r="T282" s="8"/>
    </row>
    <row r="283" spans="1:20" s="9" customFormat="1" ht="23.25" customHeight="1" x14ac:dyDescent="0.2">
      <c r="A283" s="14">
        <v>815</v>
      </c>
      <c r="B283" s="15" t="s">
        <v>280</v>
      </c>
      <c r="C283" s="15" t="s">
        <v>523</v>
      </c>
      <c r="D283" s="16" t="s">
        <v>29</v>
      </c>
      <c r="E283" s="16" t="str">
        <f ca="1">VLOOKUP(RANDBETWEEN(1,4),PARAMETRES!$D$2:$E$5,2,FALSE)</f>
        <v>veuf(ve)</v>
      </c>
      <c r="F283" s="16">
        <f t="shared" ca="1" si="14"/>
        <v>0</v>
      </c>
      <c r="G283" s="17">
        <v>26501</v>
      </c>
      <c r="H283" s="16" t="s">
        <v>24</v>
      </c>
      <c r="I283" s="18">
        <f>VLOOKUP(H283,PARAMETRES!$A$9:$B$12,2,FALSE)*151.67*12</f>
        <v>27300.6</v>
      </c>
      <c r="J283" s="19">
        <f t="shared" ca="1" si="15"/>
        <v>0</v>
      </c>
      <c r="K283" s="16" t="s">
        <v>35</v>
      </c>
      <c r="L283" s="20">
        <v>33979</v>
      </c>
      <c r="M283" s="21">
        <f t="shared" ca="1" si="16"/>
        <v>5</v>
      </c>
      <c r="N283" s="21">
        <f t="shared" ca="1" si="16"/>
        <v>5</v>
      </c>
      <c r="O283" s="21"/>
      <c r="P283" s="21"/>
      <c r="Q283" s="11"/>
      <c r="R283" s="11"/>
      <c r="T283" s="8"/>
    </row>
    <row r="284" spans="1:20" s="9" customFormat="1" ht="23.25" customHeight="1" x14ac:dyDescent="0.2">
      <c r="A284" s="14">
        <v>560</v>
      </c>
      <c r="B284" s="15" t="s">
        <v>33</v>
      </c>
      <c r="C284" s="15" t="s">
        <v>34</v>
      </c>
      <c r="D284" s="16" t="s">
        <v>29</v>
      </c>
      <c r="E284" s="16" t="str">
        <f ca="1">VLOOKUP(RANDBETWEEN(1,4),PARAMETRES!$D$2:$E$5,2,FALSE)</f>
        <v>Pacsé</v>
      </c>
      <c r="F284" s="16">
        <f t="shared" ca="1" si="14"/>
        <v>3</v>
      </c>
      <c r="G284" s="17">
        <v>34007</v>
      </c>
      <c r="H284" s="16" t="s">
        <v>12</v>
      </c>
      <c r="I284" s="18">
        <f>VLOOKUP(H284,PARAMETRES!$A$9:$B$12,2,FALSE)*151.67*12</f>
        <v>17981.995200000001</v>
      </c>
      <c r="J284" s="19">
        <f t="shared" ca="1" si="15"/>
        <v>148</v>
      </c>
      <c r="K284" s="16" t="s">
        <v>36</v>
      </c>
      <c r="L284" s="20">
        <v>42384</v>
      </c>
      <c r="M284" s="21">
        <f t="shared" ca="1" si="16"/>
        <v>5</v>
      </c>
      <c r="N284" s="21">
        <f t="shared" ca="1" si="16"/>
        <v>2</v>
      </c>
      <c r="O284" s="21"/>
      <c r="P284" s="21"/>
      <c r="Q284" s="11"/>
      <c r="R284" s="11"/>
      <c r="T284" s="8"/>
    </row>
    <row r="285" spans="1:20" s="9" customFormat="1" ht="23.25" customHeight="1" x14ac:dyDescent="0.2">
      <c r="A285" s="14" t="s">
        <v>78</v>
      </c>
      <c r="B285" s="15" t="s">
        <v>356</v>
      </c>
      <c r="C285" s="15" t="s">
        <v>591</v>
      </c>
      <c r="D285" s="16" t="s">
        <v>29</v>
      </c>
      <c r="E285" s="16" t="str">
        <f ca="1">VLOOKUP(RANDBETWEEN(1,4),PARAMETRES!$D$2:$E$5,2,FALSE)</f>
        <v>veuf(ve)</v>
      </c>
      <c r="F285" s="16">
        <f t="shared" ca="1" si="14"/>
        <v>3</v>
      </c>
      <c r="G285" s="17">
        <v>32710</v>
      </c>
      <c r="H285" s="16" t="s">
        <v>12</v>
      </c>
      <c r="I285" s="18">
        <f>VLOOKUP(H285,PARAMETRES!$A$9:$B$12,2,FALSE)*151.67*12</f>
        <v>17981.995200000001</v>
      </c>
      <c r="J285" s="19">
        <f t="shared" ca="1" si="15"/>
        <v>17</v>
      </c>
      <c r="K285" s="16" t="s">
        <v>35</v>
      </c>
      <c r="L285" s="20">
        <v>42006</v>
      </c>
      <c r="M285" s="21">
        <f t="shared" ca="1" si="16"/>
        <v>5</v>
      </c>
      <c r="N285" s="21">
        <f t="shared" ca="1" si="16"/>
        <v>4</v>
      </c>
      <c r="O285" s="21"/>
      <c r="P285" s="21"/>
      <c r="Q285" s="11"/>
      <c r="R285" s="11"/>
      <c r="T285" s="8"/>
    </row>
    <row r="286" spans="1:20" s="9" customFormat="1" ht="23.25" customHeight="1" x14ac:dyDescent="0.2">
      <c r="A286" s="14" t="s">
        <v>136</v>
      </c>
      <c r="B286" s="15" t="s">
        <v>412</v>
      </c>
      <c r="C286" s="15" t="s">
        <v>50</v>
      </c>
      <c r="D286" s="16" t="s">
        <v>29</v>
      </c>
      <c r="E286" s="16" t="str">
        <f ca="1">VLOOKUP(RANDBETWEEN(1,4),PARAMETRES!$D$2:$E$5,2,FALSE)</f>
        <v>célibataire</v>
      </c>
      <c r="F286" s="16">
        <f t="shared" ca="1" si="14"/>
        <v>3</v>
      </c>
      <c r="G286" s="17">
        <v>28432</v>
      </c>
      <c r="H286" s="16" t="s">
        <v>12</v>
      </c>
      <c r="I286" s="18">
        <f>VLOOKUP(H286,PARAMETRES!$A$9:$B$12,2,FALSE)*151.67*12</f>
        <v>17981.995200000001</v>
      </c>
      <c r="J286" s="19">
        <f t="shared" ca="1" si="15"/>
        <v>79</v>
      </c>
      <c r="K286" s="16" t="s">
        <v>35</v>
      </c>
      <c r="L286" s="20">
        <v>38047</v>
      </c>
      <c r="M286" s="21">
        <f t="shared" ca="1" si="16"/>
        <v>3</v>
      </c>
      <c r="N286" s="21">
        <f t="shared" ca="1" si="16"/>
        <v>1</v>
      </c>
      <c r="O286" s="21"/>
      <c r="P286" s="21"/>
      <c r="Q286" s="11"/>
      <c r="R286" s="11"/>
      <c r="T286" s="8"/>
    </row>
    <row r="287" spans="1:20" s="9" customFormat="1" ht="23.25" customHeight="1" x14ac:dyDescent="0.2">
      <c r="A287" s="14" t="s">
        <v>65</v>
      </c>
      <c r="B287" s="15" t="s">
        <v>343</v>
      </c>
      <c r="C287" s="15" t="s">
        <v>579</v>
      </c>
      <c r="D287" s="16" t="s">
        <v>29</v>
      </c>
      <c r="E287" s="16" t="str">
        <f ca="1">VLOOKUP(RANDBETWEEN(1,4),PARAMETRES!$D$2:$E$5,2,FALSE)</f>
        <v>veuf(ve)</v>
      </c>
      <c r="F287" s="16">
        <f t="shared" ca="1" si="14"/>
        <v>1</v>
      </c>
      <c r="G287" s="17">
        <v>33750</v>
      </c>
      <c r="H287" s="16" t="s">
        <v>12</v>
      </c>
      <c r="I287" s="18">
        <f>VLOOKUP(H287,PARAMETRES!$A$9:$B$12,2,FALSE)*151.67*12</f>
        <v>17981.995200000001</v>
      </c>
      <c r="J287" s="19">
        <f t="shared" ca="1" si="15"/>
        <v>13</v>
      </c>
      <c r="K287" s="16" t="s">
        <v>35</v>
      </c>
      <c r="L287" s="20">
        <v>42570</v>
      </c>
      <c r="M287" s="21">
        <f t="shared" ca="1" si="16"/>
        <v>2</v>
      </c>
      <c r="N287" s="21">
        <f t="shared" ca="1" si="16"/>
        <v>3</v>
      </c>
      <c r="O287" s="21"/>
      <c r="P287" s="21"/>
      <c r="Q287" s="11"/>
      <c r="R287" s="11"/>
      <c r="T287" s="8"/>
    </row>
    <row r="288" spans="1:20" s="9" customFormat="1" ht="23.25" customHeight="1" x14ac:dyDescent="0.2">
      <c r="A288" s="14">
        <v>755</v>
      </c>
      <c r="B288" s="15" t="s">
        <v>274</v>
      </c>
      <c r="C288" s="15" t="s">
        <v>56</v>
      </c>
      <c r="D288" s="16" t="s">
        <v>29</v>
      </c>
      <c r="E288" s="16" t="str">
        <f ca="1">VLOOKUP(RANDBETWEEN(1,4),PARAMETRES!$D$2:$E$5,2,FALSE)</f>
        <v>marié</v>
      </c>
      <c r="F288" s="16">
        <f t="shared" ca="1" si="14"/>
        <v>3</v>
      </c>
      <c r="G288" s="17">
        <v>24333</v>
      </c>
      <c r="H288" s="16" t="s">
        <v>24</v>
      </c>
      <c r="I288" s="18">
        <f>VLOOKUP(H288,PARAMETRES!$A$9:$B$12,2,FALSE)*151.67*12</f>
        <v>27300.6</v>
      </c>
      <c r="J288" s="19">
        <f t="shared" ca="1" si="15"/>
        <v>0</v>
      </c>
      <c r="K288" s="16" t="s">
        <v>35</v>
      </c>
      <c r="L288" s="20">
        <v>31613</v>
      </c>
      <c r="M288" s="21">
        <f t="shared" ca="1" si="16"/>
        <v>3</v>
      </c>
      <c r="N288" s="21">
        <f t="shared" ca="1" si="16"/>
        <v>0</v>
      </c>
      <c r="O288" s="21"/>
      <c r="P288" s="21"/>
      <c r="Q288" s="11"/>
      <c r="R288" s="11"/>
      <c r="T288" s="8"/>
    </row>
    <row r="289" spans="1:20" s="9" customFormat="1" ht="23.25" customHeight="1" x14ac:dyDescent="0.2">
      <c r="A289" s="14" t="s">
        <v>77</v>
      </c>
      <c r="B289" s="15" t="s">
        <v>355</v>
      </c>
      <c r="C289" s="15" t="s">
        <v>590</v>
      </c>
      <c r="D289" s="16" t="s">
        <v>29</v>
      </c>
      <c r="E289" s="16" t="str">
        <f ca="1">VLOOKUP(RANDBETWEEN(1,4),PARAMETRES!$D$2:$E$5,2,FALSE)</f>
        <v>veuf(ve)</v>
      </c>
      <c r="F289" s="16">
        <f t="shared" ca="1" si="14"/>
        <v>0</v>
      </c>
      <c r="G289" s="17">
        <v>32790</v>
      </c>
      <c r="H289" s="16" t="s">
        <v>12</v>
      </c>
      <c r="I289" s="18">
        <f>VLOOKUP(H289,PARAMETRES!$A$9:$B$12,2,FALSE)*151.67*12</f>
        <v>17981.995200000001</v>
      </c>
      <c r="J289" s="19">
        <f t="shared" ca="1" si="15"/>
        <v>38</v>
      </c>
      <c r="K289" s="16" t="s">
        <v>35</v>
      </c>
      <c r="L289" s="20">
        <v>42095</v>
      </c>
      <c r="M289" s="21">
        <f t="shared" ca="1" si="16"/>
        <v>3</v>
      </c>
      <c r="N289" s="21">
        <f t="shared" ca="1" si="16"/>
        <v>0</v>
      </c>
      <c r="O289" s="21"/>
      <c r="P289" s="21"/>
      <c r="Q289" s="11"/>
      <c r="R289" s="11"/>
      <c r="T289" s="8"/>
    </row>
    <row r="290" spans="1:20" s="9" customFormat="1" ht="23.25" customHeight="1" x14ac:dyDescent="0.2">
      <c r="A290" s="14" t="s">
        <v>135</v>
      </c>
      <c r="B290" s="15" t="s">
        <v>411</v>
      </c>
      <c r="C290" s="15" t="s">
        <v>628</v>
      </c>
      <c r="D290" s="16" t="s">
        <v>29</v>
      </c>
      <c r="E290" s="16" t="str">
        <f ca="1">VLOOKUP(RANDBETWEEN(1,4),PARAMETRES!$D$2:$E$5,2,FALSE)</f>
        <v>célibataire</v>
      </c>
      <c r="F290" s="16">
        <f t="shared" ca="1" si="14"/>
        <v>2</v>
      </c>
      <c r="G290" s="17">
        <v>28362</v>
      </c>
      <c r="H290" s="16" t="s">
        <v>12</v>
      </c>
      <c r="I290" s="18">
        <f>VLOOKUP(H290,PARAMETRES!$A$9:$B$12,2,FALSE)*151.67*12</f>
        <v>17981.995200000001</v>
      </c>
      <c r="J290" s="19">
        <f t="shared" ca="1" si="15"/>
        <v>48</v>
      </c>
      <c r="K290" s="16" t="s">
        <v>35</v>
      </c>
      <c r="L290" s="20">
        <v>37963</v>
      </c>
      <c r="M290" s="21">
        <f t="shared" ca="1" si="16"/>
        <v>1</v>
      </c>
      <c r="N290" s="21">
        <f t="shared" ca="1" si="16"/>
        <v>2</v>
      </c>
      <c r="O290" s="21"/>
      <c r="P290" s="21"/>
      <c r="Q290" s="11"/>
      <c r="R290" s="11"/>
      <c r="T290" s="8"/>
    </row>
    <row r="291" spans="1:20" s="9" customFormat="1" ht="23.25" customHeight="1" x14ac:dyDescent="0.2">
      <c r="A291" s="14">
        <v>485</v>
      </c>
      <c r="B291" s="15" t="s">
        <v>247</v>
      </c>
      <c r="C291" s="15" t="s">
        <v>472</v>
      </c>
      <c r="D291" s="16" t="s">
        <v>29</v>
      </c>
      <c r="E291" s="16" t="str">
        <f ca="1">VLOOKUP(RANDBETWEEN(1,4),PARAMETRES!$D$2:$E$5,2,FALSE)</f>
        <v>Pacsé</v>
      </c>
      <c r="F291" s="16">
        <f t="shared" ca="1" si="14"/>
        <v>1</v>
      </c>
      <c r="G291" s="17">
        <v>27375</v>
      </c>
      <c r="H291" s="16" t="s">
        <v>24</v>
      </c>
      <c r="I291" s="18">
        <f>VLOOKUP(H291,PARAMETRES!$A$9:$B$12,2,FALSE)*151.67*12</f>
        <v>27300.6</v>
      </c>
      <c r="J291" s="19">
        <f t="shared" ca="1" si="15"/>
        <v>0</v>
      </c>
      <c r="K291" s="16" t="s">
        <v>35</v>
      </c>
      <c r="L291" s="20">
        <v>35767</v>
      </c>
      <c r="M291" s="21">
        <f t="shared" ca="1" si="16"/>
        <v>2</v>
      </c>
      <c r="N291" s="21">
        <f t="shared" ca="1" si="16"/>
        <v>3</v>
      </c>
      <c r="O291" s="21"/>
      <c r="P291" s="21"/>
      <c r="Q291" s="11"/>
      <c r="R291" s="11"/>
      <c r="T291" s="8"/>
    </row>
    <row r="292" spans="1:20" s="9" customFormat="1" ht="23.25" customHeight="1" x14ac:dyDescent="0.2">
      <c r="A292" s="14" t="s">
        <v>90</v>
      </c>
      <c r="B292" s="15" t="s">
        <v>367</v>
      </c>
      <c r="C292" s="15" t="s">
        <v>599</v>
      </c>
      <c r="D292" s="16" t="s">
        <v>29</v>
      </c>
      <c r="E292" s="16" t="str">
        <f ca="1">VLOOKUP(RANDBETWEEN(1,4),PARAMETRES!$D$2:$E$5,2,FALSE)</f>
        <v>veuf(ve)</v>
      </c>
      <c r="F292" s="16">
        <f t="shared" ca="1" si="14"/>
        <v>1</v>
      </c>
      <c r="G292" s="17">
        <v>29672</v>
      </c>
      <c r="H292" s="16" t="s">
        <v>12</v>
      </c>
      <c r="I292" s="18">
        <f>VLOOKUP(H292,PARAMETRES!$A$9:$B$12,2,FALSE)*151.67*12</f>
        <v>17981.995200000001</v>
      </c>
      <c r="J292" s="19">
        <f t="shared" ca="1" si="15"/>
        <v>35</v>
      </c>
      <c r="K292" s="16" t="s">
        <v>35</v>
      </c>
      <c r="L292" s="20">
        <v>39524</v>
      </c>
      <c r="M292" s="21">
        <f t="shared" ca="1" si="16"/>
        <v>5</v>
      </c>
      <c r="N292" s="21">
        <f t="shared" ca="1" si="16"/>
        <v>1</v>
      </c>
      <c r="O292" s="21"/>
      <c r="P292" s="21"/>
      <c r="Q292" s="11"/>
      <c r="R292" s="11"/>
      <c r="T292" s="8"/>
    </row>
    <row r="293" spans="1:20" s="9" customFormat="1" ht="23.25" customHeight="1" x14ac:dyDescent="0.2">
      <c r="A293" s="14">
        <v>970</v>
      </c>
      <c r="B293" s="15" t="s">
        <v>339</v>
      </c>
      <c r="C293" s="15" t="s">
        <v>575</v>
      </c>
      <c r="D293" s="16" t="s">
        <v>29</v>
      </c>
      <c r="E293" s="16" t="str">
        <f ca="1">VLOOKUP(RANDBETWEEN(1,4),PARAMETRES!$D$2:$E$5,2,FALSE)</f>
        <v>marié</v>
      </c>
      <c r="F293" s="16">
        <f t="shared" ca="1" si="14"/>
        <v>2</v>
      </c>
      <c r="G293" s="17">
        <v>33540</v>
      </c>
      <c r="H293" s="16" t="s">
        <v>12</v>
      </c>
      <c r="I293" s="18">
        <f>VLOOKUP(H293,PARAMETRES!$A$9:$B$12,2,FALSE)*151.67*12</f>
        <v>17981.995200000001</v>
      </c>
      <c r="J293" s="19">
        <f t="shared" ca="1" si="15"/>
        <v>176</v>
      </c>
      <c r="K293" s="16" t="s">
        <v>35</v>
      </c>
      <c r="L293" s="20">
        <v>42694</v>
      </c>
      <c r="M293" s="21">
        <f t="shared" ca="1" si="16"/>
        <v>4</v>
      </c>
      <c r="N293" s="21">
        <f t="shared" ca="1" si="16"/>
        <v>2</v>
      </c>
      <c r="O293" s="21"/>
      <c r="P293" s="21"/>
      <c r="Q293" s="11"/>
      <c r="R293" s="11"/>
      <c r="T293" s="8"/>
    </row>
    <row r="294" spans="1:20" s="9" customFormat="1" ht="23.25" customHeight="1" x14ac:dyDescent="0.2">
      <c r="A294" s="14">
        <v>315</v>
      </c>
      <c r="B294" s="15" t="s">
        <v>230</v>
      </c>
      <c r="C294" s="15" t="s">
        <v>480</v>
      </c>
      <c r="D294" s="16" t="s">
        <v>29</v>
      </c>
      <c r="E294" s="16" t="str">
        <f ca="1">VLOOKUP(RANDBETWEEN(1,4),PARAMETRES!$D$2:$E$5,2,FALSE)</f>
        <v>marié</v>
      </c>
      <c r="F294" s="16">
        <f t="shared" ca="1" si="14"/>
        <v>0</v>
      </c>
      <c r="G294" s="17">
        <v>28168</v>
      </c>
      <c r="H294" s="16" t="s">
        <v>25</v>
      </c>
      <c r="I294" s="18">
        <f>VLOOKUP(H294,PARAMETRES!$A$9:$B$12,2,FALSE)*151.67*12</f>
        <v>31850.699999999997</v>
      </c>
      <c r="J294" s="19">
        <f t="shared" ca="1" si="15"/>
        <v>0</v>
      </c>
      <c r="K294" s="16" t="s">
        <v>35</v>
      </c>
      <c r="L294" s="20">
        <v>39588</v>
      </c>
      <c r="M294" s="21">
        <f t="shared" ca="1" si="16"/>
        <v>0</v>
      </c>
      <c r="N294" s="21">
        <f t="shared" ca="1" si="16"/>
        <v>5</v>
      </c>
      <c r="O294" s="21"/>
      <c r="P294" s="21"/>
      <c r="Q294" s="11"/>
      <c r="R294" s="11"/>
      <c r="T294" s="8"/>
    </row>
    <row r="295" spans="1:20" s="9" customFormat="1" ht="23.25" customHeight="1" x14ac:dyDescent="0.2">
      <c r="A295" s="14">
        <v>495</v>
      </c>
      <c r="B295" s="15" t="s">
        <v>248</v>
      </c>
      <c r="C295" s="15" t="s">
        <v>468</v>
      </c>
      <c r="D295" s="16" t="s">
        <v>29</v>
      </c>
      <c r="E295" s="16" t="str">
        <f ca="1">VLOOKUP(RANDBETWEEN(1,4),PARAMETRES!$D$2:$E$5,2,FALSE)</f>
        <v>marié</v>
      </c>
      <c r="F295" s="16">
        <f t="shared" ca="1" si="14"/>
        <v>1</v>
      </c>
      <c r="G295" s="17">
        <v>22240</v>
      </c>
      <c r="H295" s="16" t="s">
        <v>24</v>
      </c>
      <c r="I295" s="18">
        <f>VLOOKUP(H295,PARAMETRES!$A$9:$B$12,2,FALSE)*151.67*12</f>
        <v>27300.6</v>
      </c>
      <c r="J295" s="19">
        <f t="shared" ca="1" si="15"/>
        <v>0</v>
      </c>
      <c r="K295" s="16" t="s">
        <v>35</v>
      </c>
      <c r="L295" s="20">
        <v>30488</v>
      </c>
      <c r="M295" s="21">
        <f t="shared" ca="1" si="16"/>
        <v>1</v>
      </c>
      <c r="N295" s="21">
        <f t="shared" ca="1" si="16"/>
        <v>3</v>
      </c>
      <c r="O295" s="21"/>
      <c r="P295" s="21"/>
      <c r="Q295" s="11"/>
      <c r="R295" s="11"/>
      <c r="T295" s="8"/>
    </row>
    <row r="296" spans="1:20" s="9" customFormat="1" ht="23.25" customHeight="1" x14ac:dyDescent="0.2">
      <c r="A296" s="14" t="s">
        <v>137</v>
      </c>
      <c r="B296" s="15" t="s">
        <v>413</v>
      </c>
      <c r="C296" s="15" t="s">
        <v>629</v>
      </c>
      <c r="D296" s="16" t="s">
        <v>29</v>
      </c>
      <c r="E296" s="16" t="str">
        <f ca="1">VLOOKUP(RANDBETWEEN(1,4),PARAMETRES!$D$2:$E$5,2,FALSE)</f>
        <v>célibataire</v>
      </c>
      <c r="F296" s="16">
        <f t="shared" ca="1" si="14"/>
        <v>3</v>
      </c>
      <c r="G296" s="17">
        <v>28502</v>
      </c>
      <c r="H296" s="16" t="s">
        <v>12</v>
      </c>
      <c r="I296" s="18">
        <f>VLOOKUP(H296,PARAMETRES!$A$9:$B$12,2,FALSE)*151.67*12</f>
        <v>17981.995200000001</v>
      </c>
      <c r="J296" s="19">
        <f t="shared" ca="1" si="15"/>
        <v>77</v>
      </c>
      <c r="K296" s="16" t="s">
        <v>35</v>
      </c>
      <c r="L296" s="20">
        <v>38131</v>
      </c>
      <c r="M296" s="21">
        <f t="shared" ca="1" si="16"/>
        <v>4</v>
      </c>
      <c r="N296" s="21">
        <f t="shared" ca="1" si="16"/>
        <v>4</v>
      </c>
      <c r="O296" s="21"/>
      <c r="P296" s="21"/>
      <c r="Q296" s="11"/>
      <c r="R296" s="11"/>
      <c r="T296" s="8"/>
    </row>
    <row r="297" spans="1:20" s="9" customFormat="1" ht="23.25" customHeight="1" x14ac:dyDescent="0.2">
      <c r="A297" s="14" t="s">
        <v>138</v>
      </c>
      <c r="B297" s="15" t="s">
        <v>414</v>
      </c>
      <c r="C297" s="15" t="s">
        <v>507</v>
      </c>
      <c r="D297" s="16" t="s">
        <v>29</v>
      </c>
      <c r="E297" s="16" t="str">
        <f ca="1">VLOOKUP(RANDBETWEEN(1,4),PARAMETRES!$D$2:$E$5,2,FALSE)</f>
        <v>célibataire</v>
      </c>
      <c r="F297" s="16">
        <f t="shared" ca="1" si="14"/>
        <v>2</v>
      </c>
      <c r="G297" s="17">
        <v>28572</v>
      </c>
      <c r="H297" s="16" t="s">
        <v>12</v>
      </c>
      <c r="I297" s="18">
        <f>VLOOKUP(H297,PARAMETRES!$A$9:$B$12,2,FALSE)*151.67*12</f>
        <v>17981.995200000001</v>
      </c>
      <c r="J297" s="19">
        <f t="shared" ca="1" si="15"/>
        <v>77</v>
      </c>
      <c r="K297" s="16" t="s">
        <v>35</v>
      </c>
      <c r="L297" s="20">
        <v>38173</v>
      </c>
      <c r="M297" s="21">
        <f t="shared" ca="1" si="16"/>
        <v>3</v>
      </c>
      <c r="N297" s="21">
        <f t="shared" ca="1" si="16"/>
        <v>0</v>
      </c>
      <c r="O297" s="21"/>
      <c r="P297" s="21"/>
      <c r="Q297" s="11"/>
      <c r="R297" s="11"/>
      <c r="T297" s="8"/>
    </row>
    <row r="298" spans="1:20" s="9" customFormat="1" ht="23.25" customHeight="1" x14ac:dyDescent="0.2">
      <c r="A298" s="14">
        <v>770</v>
      </c>
      <c r="B298" s="15" t="s">
        <v>319</v>
      </c>
      <c r="C298" s="15" t="s">
        <v>560</v>
      </c>
      <c r="D298" s="16" t="s">
        <v>29</v>
      </c>
      <c r="E298" s="16" t="str">
        <f ca="1">VLOOKUP(RANDBETWEEN(1,4),PARAMETRES!$D$2:$E$5,2,FALSE)</f>
        <v>veuf(ve)</v>
      </c>
      <c r="F298" s="16">
        <f t="shared" ca="1" si="14"/>
        <v>4</v>
      </c>
      <c r="G298" s="17">
        <v>33612</v>
      </c>
      <c r="H298" s="16" t="s">
        <v>12</v>
      </c>
      <c r="I298" s="18">
        <f>VLOOKUP(H298,PARAMETRES!$A$9:$B$12,2,FALSE)*151.67*12</f>
        <v>17981.995200000001</v>
      </c>
      <c r="J298" s="19">
        <f t="shared" ca="1" si="15"/>
        <v>20</v>
      </c>
      <c r="K298" s="16" t="s">
        <v>35</v>
      </c>
      <c r="L298" s="20">
        <v>42632</v>
      </c>
      <c r="M298" s="21">
        <f t="shared" ca="1" si="16"/>
        <v>2</v>
      </c>
      <c r="N298" s="21">
        <f t="shared" ca="1" si="16"/>
        <v>3</v>
      </c>
      <c r="O298" s="21"/>
      <c r="P298" s="21"/>
      <c r="Q298" s="11"/>
      <c r="R298" s="11"/>
      <c r="T298" s="8"/>
    </row>
    <row r="299" spans="1:20" s="9" customFormat="1" ht="23.25" customHeight="1" x14ac:dyDescent="0.2">
      <c r="A299" s="14" t="s">
        <v>139</v>
      </c>
      <c r="B299" s="15" t="s">
        <v>415</v>
      </c>
      <c r="C299" s="15" t="s">
        <v>630</v>
      </c>
      <c r="D299" s="16" t="s">
        <v>29</v>
      </c>
      <c r="E299" s="16" t="str">
        <f ca="1">VLOOKUP(RANDBETWEEN(1,4),PARAMETRES!$D$2:$E$5,2,FALSE)</f>
        <v>veuf(ve)</v>
      </c>
      <c r="F299" s="16">
        <f t="shared" ca="1" si="14"/>
        <v>2</v>
      </c>
      <c r="G299" s="17">
        <v>28642</v>
      </c>
      <c r="H299" s="16" t="s">
        <v>12</v>
      </c>
      <c r="I299" s="18">
        <f>VLOOKUP(H299,PARAMETRES!$A$9:$B$12,2,FALSE)*151.67*12</f>
        <v>17981.995200000001</v>
      </c>
      <c r="J299" s="19">
        <f t="shared" ca="1" si="15"/>
        <v>124</v>
      </c>
      <c r="K299" s="16" t="s">
        <v>35</v>
      </c>
      <c r="L299" s="20">
        <v>38257</v>
      </c>
      <c r="M299" s="21">
        <f t="shared" ca="1" si="16"/>
        <v>1</v>
      </c>
      <c r="N299" s="21">
        <f t="shared" ca="1" si="16"/>
        <v>1</v>
      </c>
      <c r="O299" s="21"/>
      <c r="P299" s="21"/>
      <c r="Q299" s="11"/>
      <c r="R299" s="11"/>
      <c r="T299" s="8"/>
    </row>
    <row r="300" spans="1:20" s="9" customFormat="1" ht="23.25" customHeight="1" x14ac:dyDescent="0.2">
      <c r="A300" s="14" t="s">
        <v>81</v>
      </c>
      <c r="B300" s="15" t="s">
        <v>359</v>
      </c>
      <c r="C300" s="15" t="s">
        <v>593</v>
      </c>
      <c r="D300" s="16" t="s">
        <v>29</v>
      </c>
      <c r="E300" s="16" t="str">
        <f ca="1">VLOOKUP(RANDBETWEEN(1,4),PARAMETRES!$D$2:$E$5,2,FALSE)</f>
        <v>veuf(ve)</v>
      </c>
      <c r="F300" s="16">
        <f t="shared" ca="1" si="14"/>
        <v>2</v>
      </c>
      <c r="G300" s="17">
        <v>27422</v>
      </c>
      <c r="H300" s="16" t="s">
        <v>12</v>
      </c>
      <c r="I300" s="18">
        <f>VLOOKUP(H300,PARAMETRES!$A$9:$B$12,2,FALSE)*151.67*12</f>
        <v>17981.995200000001</v>
      </c>
      <c r="J300" s="19">
        <f t="shared" ca="1" si="15"/>
        <v>154</v>
      </c>
      <c r="K300" s="16" t="s">
        <v>35</v>
      </c>
      <c r="L300" s="20">
        <v>37345</v>
      </c>
      <c r="M300" s="21">
        <f t="shared" ca="1" si="16"/>
        <v>0</v>
      </c>
      <c r="N300" s="21">
        <f t="shared" ca="1" si="16"/>
        <v>3</v>
      </c>
      <c r="O300" s="21"/>
      <c r="P300" s="21"/>
      <c r="Q300" s="11"/>
      <c r="R300" s="11"/>
      <c r="T300" s="8"/>
    </row>
    <row r="301" spans="1:20" s="9" customFormat="1" ht="23.25" customHeight="1" x14ac:dyDescent="0.2">
      <c r="A301" s="14" t="s">
        <v>141</v>
      </c>
      <c r="B301" s="15" t="s">
        <v>417</v>
      </c>
      <c r="C301" s="15" t="s">
        <v>632</v>
      </c>
      <c r="D301" s="16" t="s">
        <v>29</v>
      </c>
      <c r="E301" s="16" t="str">
        <f ca="1">VLOOKUP(RANDBETWEEN(1,4),PARAMETRES!$D$2:$E$5,2,FALSE)</f>
        <v>Pacsé</v>
      </c>
      <c r="F301" s="16">
        <f t="shared" ca="1" si="14"/>
        <v>3</v>
      </c>
      <c r="G301" s="17">
        <v>28782</v>
      </c>
      <c r="H301" s="16" t="s">
        <v>12</v>
      </c>
      <c r="I301" s="18">
        <f>VLOOKUP(H301,PARAMETRES!$A$9:$B$12,2,FALSE)*151.67*12</f>
        <v>17981.995200000001</v>
      </c>
      <c r="J301" s="19">
        <f t="shared" ca="1" si="15"/>
        <v>170</v>
      </c>
      <c r="K301" s="16" t="s">
        <v>35</v>
      </c>
      <c r="L301" s="20">
        <v>38383</v>
      </c>
      <c r="M301" s="21">
        <f t="shared" ca="1" si="16"/>
        <v>5</v>
      </c>
      <c r="N301" s="21">
        <f t="shared" ca="1" si="16"/>
        <v>4</v>
      </c>
      <c r="O301" s="21"/>
      <c r="P301" s="21"/>
      <c r="Q301" s="11"/>
      <c r="R301" s="11"/>
      <c r="T301" s="8"/>
    </row>
    <row r="302" spans="1:20" s="9" customFormat="1" ht="23.25" customHeight="1" x14ac:dyDescent="0.2">
      <c r="A302" s="14" t="s">
        <v>140</v>
      </c>
      <c r="B302" s="15" t="s">
        <v>416</v>
      </c>
      <c r="C302" s="15" t="s">
        <v>631</v>
      </c>
      <c r="D302" s="16" t="s">
        <v>29</v>
      </c>
      <c r="E302" s="16" t="str">
        <f ca="1">VLOOKUP(RANDBETWEEN(1,4),PARAMETRES!$D$2:$E$5,2,FALSE)</f>
        <v>célibataire</v>
      </c>
      <c r="F302" s="16">
        <f t="shared" ca="1" si="14"/>
        <v>2</v>
      </c>
      <c r="G302" s="17">
        <v>28712</v>
      </c>
      <c r="H302" s="16" t="s">
        <v>12</v>
      </c>
      <c r="I302" s="18">
        <f>VLOOKUP(H302,PARAMETRES!$A$9:$B$12,2,FALSE)*151.67*12</f>
        <v>17981.995200000001</v>
      </c>
      <c r="J302" s="19">
        <f t="shared" ca="1" si="15"/>
        <v>81</v>
      </c>
      <c r="K302" s="16" t="s">
        <v>35</v>
      </c>
      <c r="L302" s="20">
        <v>38341</v>
      </c>
      <c r="M302" s="21">
        <f t="shared" ca="1" si="16"/>
        <v>1</v>
      </c>
      <c r="N302" s="21">
        <f t="shared" ca="1" si="16"/>
        <v>1</v>
      </c>
      <c r="O302" s="21"/>
      <c r="P302" s="21"/>
      <c r="Q302" s="11"/>
      <c r="R302" s="11"/>
      <c r="T302" s="8"/>
    </row>
    <row r="303" spans="1:20" s="9" customFormat="1" ht="23.25" customHeight="1" x14ac:dyDescent="0.2">
      <c r="A303" s="14">
        <v>290</v>
      </c>
      <c r="B303" s="15" t="s">
        <v>201</v>
      </c>
      <c r="C303" s="15" t="s">
        <v>541</v>
      </c>
      <c r="D303" s="16" t="s">
        <v>30</v>
      </c>
      <c r="E303" s="16" t="str">
        <f ca="1">VLOOKUP(RANDBETWEEN(1,4),PARAMETRES!$D$2:$E$5,2,FALSE)</f>
        <v>marié</v>
      </c>
      <c r="F303" s="16">
        <f t="shared" ca="1" si="14"/>
        <v>0</v>
      </c>
      <c r="G303" s="17">
        <v>23000</v>
      </c>
      <c r="H303" s="16" t="s">
        <v>12</v>
      </c>
      <c r="I303" s="18">
        <f>VLOOKUP(H303,PARAMETRES!$A$9:$B$12,2,FALSE)*151.67*12</f>
        <v>17981.995200000001</v>
      </c>
      <c r="J303" s="19">
        <f t="shared" ca="1" si="15"/>
        <v>69</v>
      </c>
      <c r="K303" s="16" t="s">
        <v>35</v>
      </c>
      <c r="L303" s="20">
        <v>30386</v>
      </c>
      <c r="M303" s="21">
        <f t="shared" ca="1" si="16"/>
        <v>2</v>
      </c>
      <c r="N303" s="21">
        <f t="shared" ca="1" si="16"/>
        <v>2</v>
      </c>
      <c r="O303" s="21"/>
      <c r="P303" s="21"/>
      <c r="Q303" s="11"/>
      <c r="R303" s="11"/>
      <c r="T303" s="8"/>
    </row>
  </sheetData>
  <phoneticPr fontId="0" type="noConversion"/>
  <printOptions horizontalCentered="1"/>
  <pageMargins left="0" right="0" top="0.63" bottom="0.56000000000000005" header="0.28000000000000003" footer="0.28999999999999998"/>
  <pageSetup paperSize="9" orientation="landscape" horizontalDpi="300" verticalDpi="300" r:id="rId1"/>
  <headerFooter alignWithMargins="0">
    <oddHeader>&amp;LSituation au &amp;D&amp;C&amp;"Batang,Gras"FICHIER DU PERSONNEL</oddHeader>
  </headerFooter>
  <ignoredErrors>
    <ignoredError sqref="A1:A655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3"/>
  <sheetViews>
    <sheetView tabSelected="1" zoomScaleNormal="100" workbookViewId="0">
      <selection activeCell="D1" sqref="D1"/>
    </sheetView>
  </sheetViews>
  <sheetFormatPr baseColWidth="10" defaultRowHeight="34.5" customHeight="1" x14ac:dyDescent="0.2"/>
  <cols>
    <col min="1" max="6" width="11.42578125" style="8"/>
    <col min="7" max="7" width="16.5703125" style="8" bestFit="1" customWidth="1"/>
    <col min="8" max="8" width="15.5703125" style="8" bestFit="1" customWidth="1"/>
    <col min="9" max="9" width="11.85546875" style="8" bestFit="1" customWidth="1"/>
    <col min="10" max="10" width="19.28515625" style="8" customWidth="1"/>
    <col min="11" max="14" width="11.42578125" style="8"/>
    <col min="15" max="18" width="16.28515625" style="8" customWidth="1"/>
    <col min="19" max="26" width="11.42578125" style="8"/>
    <col min="27" max="27" width="17.140625" style="8" bestFit="1" customWidth="1"/>
    <col min="28" max="16384" width="11.42578125" style="8"/>
  </cols>
  <sheetData>
    <row r="1" spans="1:36" s="24" customFormat="1" ht="43.5" customHeight="1" x14ac:dyDescent="0.2">
      <c r="A1" s="26" t="s">
        <v>61</v>
      </c>
      <c r="B1" s="26" t="s">
        <v>0</v>
      </c>
      <c r="C1" s="26" t="s">
        <v>657</v>
      </c>
      <c r="D1" s="26" t="s">
        <v>28</v>
      </c>
      <c r="E1" s="26" t="s">
        <v>666</v>
      </c>
      <c r="F1" s="26" t="s">
        <v>667</v>
      </c>
      <c r="G1" s="26" t="s">
        <v>59</v>
      </c>
      <c r="H1" s="26" t="s">
        <v>27</v>
      </c>
      <c r="I1" s="26" t="s">
        <v>689</v>
      </c>
      <c r="J1" s="26" t="s">
        <v>692</v>
      </c>
      <c r="K1" s="26" t="s">
        <v>658</v>
      </c>
      <c r="L1" s="26" t="s">
        <v>60</v>
      </c>
      <c r="M1" s="26" t="s">
        <v>674</v>
      </c>
      <c r="N1" s="26" t="s">
        <v>675</v>
      </c>
      <c r="O1" s="26" t="s">
        <v>678</v>
      </c>
      <c r="P1" s="26" t="s">
        <v>679</v>
      </c>
      <c r="Q1" s="26" t="s">
        <v>676</v>
      </c>
      <c r="R1" s="26" t="s">
        <v>677</v>
      </c>
    </row>
    <row r="2" spans="1:36" ht="34.5" customHeight="1" x14ac:dyDescent="0.2">
      <c r="A2" s="29">
        <v>550</v>
      </c>
      <c r="B2" s="11" t="s">
        <v>31</v>
      </c>
      <c r="C2" s="11" t="s">
        <v>32</v>
      </c>
      <c r="D2" s="21" t="s">
        <v>29</v>
      </c>
      <c r="E2" s="21" t="s">
        <v>670</v>
      </c>
      <c r="F2" s="21">
        <v>0</v>
      </c>
      <c r="G2" s="30">
        <v>35045</v>
      </c>
      <c r="H2" s="11" t="s">
        <v>12</v>
      </c>
      <c r="I2" s="31">
        <v>17981.995200000001</v>
      </c>
      <c r="J2" s="21">
        <v>47</v>
      </c>
      <c r="K2" s="21" t="s">
        <v>35</v>
      </c>
      <c r="L2" s="30">
        <v>42294</v>
      </c>
      <c r="M2" s="21">
        <v>1</v>
      </c>
      <c r="N2" s="21">
        <v>4</v>
      </c>
      <c r="O2" s="11"/>
      <c r="P2" s="11"/>
      <c r="Q2" s="11"/>
      <c r="R2" s="11"/>
    </row>
    <row r="3" spans="1:36" ht="34.5" customHeight="1" x14ac:dyDescent="0.2">
      <c r="A3" s="29">
        <v>551</v>
      </c>
      <c r="B3" s="11" t="s">
        <v>378</v>
      </c>
      <c r="C3" s="11" t="s">
        <v>607</v>
      </c>
      <c r="D3" s="21" t="s">
        <v>29</v>
      </c>
      <c r="E3" s="21" t="s">
        <v>672</v>
      </c>
      <c r="F3" s="21">
        <v>4</v>
      </c>
      <c r="G3" s="30">
        <v>28982</v>
      </c>
      <c r="H3" s="11" t="s">
        <v>12</v>
      </c>
      <c r="I3" s="31">
        <v>17981.995200000001</v>
      </c>
      <c r="J3" s="21">
        <v>47</v>
      </c>
      <c r="K3" s="21" t="s">
        <v>35</v>
      </c>
      <c r="L3" s="30">
        <v>38593</v>
      </c>
      <c r="M3" s="21">
        <v>0</v>
      </c>
      <c r="N3" s="21">
        <v>5</v>
      </c>
      <c r="O3" s="11"/>
      <c r="P3" s="11"/>
      <c r="Q3" s="11"/>
      <c r="R3" s="11"/>
      <c r="AA3" s="25" t="s">
        <v>27</v>
      </c>
      <c r="AB3" s="26" t="s">
        <v>687</v>
      </c>
      <c r="AC3" s="26" t="s">
        <v>681</v>
      </c>
      <c r="AD3" s="26" t="s">
        <v>682</v>
      </c>
      <c r="AE3" s="26" t="s">
        <v>684</v>
      </c>
      <c r="AF3" s="26" t="s">
        <v>683</v>
      </c>
      <c r="AG3" s="26" t="s">
        <v>685</v>
      </c>
      <c r="AH3" s="26" t="s">
        <v>688</v>
      </c>
      <c r="AI3" s="26" t="s">
        <v>686</v>
      </c>
      <c r="AJ3" s="26" t="s">
        <v>688</v>
      </c>
    </row>
    <row r="4" spans="1:36" ht="34.5" customHeight="1" x14ac:dyDescent="0.2">
      <c r="A4" s="29">
        <v>552</v>
      </c>
      <c r="B4" s="11" t="s">
        <v>384</v>
      </c>
      <c r="C4" s="11" t="s">
        <v>612</v>
      </c>
      <c r="D4" s="21" t="s">
        <v>29</v>
      </c>
      <c r="E4" s="21" t="s">
        <v>671</v>
      </c>
      <c r="F4" s="21">
        <v>3</v>
      </c>
      <c r="G4" s="30">
        <v>27902</v>
      </c>
      <c r="H4" s="11" t="s">
        <v>12</v>
      </c>
      <c r="I4" s="31">
        <v>17981.995200000001</v>
      </c>
      <c r="J4" s="21">
        <v>29</v>
      </c>
      <c r="K4" s="21" t="s">
        <v>35</v>
      </c>
      <c r="L4" s="30">
        <v>37416</v>
      </c>
      <c r="M4" s="21">
        <v>4</v>
      </c>
      <c r="N4" s="21">
        <v>1</v>
      </c>
      <c r="O4" s="11"/>
      <c r="P4" s="11"/>
      <c r="Q4" s="11"/>
      <c r="R4" s="11"/>
      <c r="AA4" s="27" t="s">
        <v>12</v>
      </c>
      <c r="AB4" s="28"/>
      <c r="AC4" s="28"/>
      <c r="AD4" s="28"/>
      <c r="AE4" s="28"/>
      <c r="AF4" s="28"/>
      <c r="AG4" s="28"/>
      <c r="AH4" s="28"/>
      <c r="AI4" s="28"/>
      <c r="AJ4" s="28"/>
    </row>
    <row r="5" spans="1:36" ht="34.5" customHeight="1" x14ac:dyDescent="0.2">
      <c r="A5" s="29">
        <v>553</v>
      </c>
      <c r="B5" s="11" t="s">
        <v>430</v>
      </c>
      <c r="C5" s="11" t="s">
        <v>548</v>
      </c>
      <c r="D5" s="21" t="s">
        <v>29</v>
      </c>
      <c r="E5" s="21" t="s">
        <v>670</v>
      </c>
      <c r="F5" s="21">
        <v>4</v>
      </c>
      <c r="G5" s="30">
        <v>23926</v>
      </c>
      <c r="H5" s="11" t="s">
        <v>12</v>
      </c>
      <c r="I5" s="31">
        <v>17981.995200000001</v>
      </c>
      <c r="J5" s="21">
        <v>117</v>
      </c>
      <c r="K5" s="21" t="s">
        <v>35</v>
      </c>
      <c r="L5" s="30">
        <v>33152</v>
      </c>
      <c r="M5" s="21">
        <v>5</v>
      </c>
      <c r="N5" s="21">
        <v>4</v>
      </c>
      <c r="O5" s="11"/>
      <c r="P5" s="11"/>
      <c r="Q5" s="11"/>
      <c r="R5" s="11"/>
      <c r="AA5" s="27" t="s">
        <v>24</v>
      </c>
      <c r="AB5" s="28"/>
      <c r="AC5" s="28"/>
      <c r="AD5" s="28"/>
      <c r="AE5" s="28"/>
      <c r="AF5" s="28"/>
      <c r="AG5" s="28"/>
      <c r="AH5" s="28"/>
      <c r="AI5" s="28"/>
      <c r="AJ5" s="28"/>
    </row>
    <row r="6" spans="1:36" ht="34.5" customHeight="1" x14ac:dyDescent="0.2">
      <c r="A6" s="29">
        <v>554</v>
      </c>
      <c r="B6" s="11" t="s">
        <v>428</v>
      </c>
      <c r="C6" s="11" t="s">
        <v>482</v>
      </c>
      <c r="D6" s="21" t="s">
        <v>29</v>
      </c>
      <c r="E6" s="21" t="s">
        <v>672</v>
      </c>
      <c r="F6" s="21">
        <v>3</v>
      </c>
      <c r="G6" s="30">
        <v>23776</v>
      </c>
      <c r="H6" s="11" t="s">
        <v>12</v>
      </c>
      <c r="I6" s="31">
        <v>17981.995200000001</v>
      </c>
      <c r="J6" s="21">
        <v>125</v>
      </c>
      <c r="K6" s="21" t="s">
        <v>35</v>
      </c>
      <c r="L6" s="30">
        <v>32812</v>
      </c>
      <c r="M6" s="21">
        <v>4</v>
      </c>
      <c r="N6" s="21">
        <v>5</v>
      </c>
      <c r="O6" s="11"/>
      <c r="P6" s="11"/>
      <c r="Q6" s="11"/>
      <c r="R6" s="11"/>
      <c r="AA6" s="27" t="s">
        <v>25</v>
      </c>
      <c r="AB6" s="28"/>
      <c r="AC6" s="28"/>
      <c r="AD6" s="28"/>
      <c r="AE6" s="28"/>
      <c r="AF6" s="28"/>
      <c r="AG6" s="28"/>
      <c r="AH6" s="28"/>
      <c r="AI6" s="28"/>
      <c r="AJ6" s="28"/>
    </row>
    <row r="7" spans="1:36" ht="34.5" customHeight="1" x14ac:dyDescent="0.2">
      <c r="A7" s="29">
        <v>555</v>
      </c>
      <c r="B7" s="11" t="s">
        <v>276</v>
      </c>
      <c r="C7" s="11" t="s">
        <v>519</v>
      </c>
      <c r="D7" s="21" t="s">
        <v>29</v>
      </c>
      <c r="E7" s="21" t="s">
        <v>673</v>
      </c>
      <c r="F7" s="21">
        <v>0</v>
      </c>
      <c r="G7" s="30">
        <v>24885</v>
      </c>
      <c r="H7" s="11" t="s">
        <v>24</v>
      </c>
      <c r="I7" s="31">
        <v>27300.6</v>
      </c>
      <c r="J7" s="21">
        <v>0</v>
      </c>
      <c r="K7" s="21" t="s">
        <v>35</v>
      </c>
      <c r="L7" s="30">
        <v>32063</v>
      </c>
      <c r="M7" s="21">
        <v>5</v>
      </c>
      <c r="N7" s="21">
        <v>3</v>
      </c>
      <c r="O7" s="11"/>
      <c r="P7" s="11"/>
      <c r="Q7" s="11"/>
      <c r="R7" s="11"/>
      <c r="AA7" s="27" t="s">
        <v>26</v>
      </c>
      <c r="AB7" s="28"/>
      <c r="AC7" s="28"/>
      <c r="AD7" s="28"/>
      <c r="AE7" s="28"/>
      <c r="AF7" s="28"/>
      <c r="AG7" s="28"/>
      <c r="AH7" s="28"/>
      <c r="AI7" s="28"/>
      <c r="AJ7" s="28"/>
    </row>
    <row r="8" spans="1:36" ht="34.5" customHeight="1" x14ac:dyDescent="0.2">
      <c r="A8" s="29">
        <v>556</v>
      </c>
      <c r="B8" s="11" t="s">
        <v>429</v>
      </c>
      <c r="C8" s="11" t="s">
        <v>639</v>
      </c>
      <c r="D8" s="21" t="s">
        <v>29</v>
      </c>
      <c r="E8" s="21" t="s">
        <v>673</v>
      </c>
      <c r="F8" s="21">
        <v>1</v>
      </c>
      <c r="G8" s="30">
        <v>23851</v>
      </c>
      <c r="H8" s="11" t="s">
        <v>12</v>
      </c>
      <c r="I8" s="31">
        <v>17981.995200000001</v>
      </c>
      <c r="J8" s="21">
        <v>200</v>
      </c>
      <c r="K8" s="21" t="s">
        <v>35</v>
      </c>
      <c r="L8" s="30">
        <v>32982</v>
      </c>
      <c r="M8" s="21">
        <v>1</v>
      </c>
      <c r="N8" s="21">
        <v>0</v>
      </c>
      <c r="O8" s="11"/>
      <c r="P8" s="11"/>
      <c r="Q8" s="11"/>
      <c r="R8" s="11"/>
    </row>
    <row r="9" spans="1:36" ht="34.5" customHeight="1" x14ac:dyDescent="0.2">
      <c r="A9" s="29">
        <v>557</v>
      </c>
      <c r="B9" s="11" t="s">
        <v>383</v>
      </c>
      <c r="C9" s="11" t="s">
        <v>611</v>
      </c>
      <c r="D9" s="21" t="s">
        <v>29</v>
      </c>
      <c r="E9" s="21" t="s">
        <v>673</v>
      </c>
      <c r="F9" s="21">
        <v>0</v>
      </c>
      <c r="G9" s="30">
        <v>28082</v>
      </c>
      <c r="H9" s="11" t="s">
        <v>12</v>
      </c>
      <c r="I9" s="31">
        <v>17981.995200000001</v>
      </c>
      <c r="J9" s="21">
        <v>160</v>
      </c>
      <c r="K9" s="21" t="s">
        <v>35</v>
      </c>
      <c r="L9" s="30">
        <v>37669</v>
      </c>
      <c r="M9" s="21">
        <v>2</v>
      </c>
      <c r="N9" s="21">
        <v>4</v>
      </c>
      <c r="O9" s="11"/>
      <c r="P9" s="11"/>
      <c r="Q9" s="11"/>
      <c r="R9" s="11"/>
      <c r="AA9" s="25" t="s">
        <v>680</v>
      </c>
      <c r="AB9" s="26" t="s">
        <v>687</v>
      </c>
      <c r="AC9" s="26" t="s">
        <v>681</v>
      </c>
      <c r="AD9" s="26" t="s">
        <v>682</v>
      </c>
      <c r="AE9" s="26" t="s">
        <v>684</v>
      </c>
      <c r="AF9" s="26" t="s">
        <v>683</v>
      </c>
      <c r="AG9" s="26" t="s">
        <v>685</v>
      </c>
      <c r="AH9" s="26" t="s">
        <v>688</v>
      </c>
      <c r="AI9" s="26" t="s">
        <v>686</v>
      </c>
      <c r="AJ9" s="26" t="s">
        <v>688</v>
      </c>
    </row>
    <row r="10" spans="1:36" ht="34.5" customHeight="1" x14ac:dyDescent="0.2">
      <c r="A10" s="29">
        <v>558</v>
      </c>
      <c r="B10" s="11" t="s">
        <v>13</v>
      </c>
      <c r="C10" s="11" t="s">
        <v>53</v>
      </c>
      <c r="D10" s="21" t="s">
        <v>30</v>
      </c>
      <c r="E10" s="21" t="s">
        <v>673</v>
      </c>
      <c r="F10" s="21">
        <v>3</v>
      </c>
      <c r="G10" s="30">
        <v>30215</v>
      </c>
      <c r="H10" s="11" t="s">
        <v>24</v>
      </c>
      <c r="I10" s="31">
        <v>27300.6</v>
      </c>
      <c r="J10" s="21">
        <v>0</v>
      </c>
      <c r="K10" s="21" t="s">
        <v>35</v>
      </c>
      <c r="L10" s="30">
        <v>40883</v>
      </c>
      <c r="M10" s="21">
        <v>0</v>
      </c>
      <c r="N10" s="21">
        <v>3</v>
      </c>
      <c r="O10" s="11"/>
      <c r="P10" s="11"/>
      <c r="Q10" s="11"/>
      <c r="R10" s="11"/>
      <c r="AA10" s="25" t="s">
        <v>35</v>
      </c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ht="34.5" customHeight="1" x14ac:dyDescent="0.2">
      <c r="A11" s="29">
        <v>559</v>
      </c>
      <c r="B11" s="11" t="s">
        <v>311</v>
      </c>
      <c r="C11" s="11" t="s">
        <v>557</v>
      </c>
      <c r="D11" s="21" t="s">
        <v>29</v>
      </c>
      <c r="E11" s="21" t="s">
        <v>670</v>
      </c>
      <c r="F11" s="21">
        <v>2</v>
      </c>
      <c r="G11" s="30">
        <v>28989</v>
      </c>
      <c r="H11" s="11" t="s">
        <v>12</v>
      </c>
      <c r="I11" s="31">
        <v>17981.995200000001</v>
      </c>
      <c r="J11" s="21">
        <v>133</v>
      </c>
      <c r="K11" s="21" t="s">
        <v>35</v>
      </c>
      <c r="L11" s="30">
        <v>38635</v>
      </c>
      <c r="M11" s="21">
        <v>5</v>
      </c>
      <c r="N11" s="21">
        <v>0</v>
      </c>
      <c r="O11" s="11"/>
      <c r="P11" s="11"/>
      <c r="Q11" s="11"/>
      <c r="R11" s="11"/>
      <c r="AA11" s="25" t="s">
        <v>36</v>
      </c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34.5" customHeight="1" x14ac:dyDescent="0.2">
      <c r="A12" s="29">
        <v>560</v>
      </c>
      <c r="B12" s="11" t="s">
        <v>427</v>
      </c>
      <c r="C12" s="11" t="s">
        <v>517</v>
      </c>
      <c r="D12" s="21" t="s">
        <v>29</v>
      </c>
      <c r="E12" s="21" t="s">
        <v>671</v>
      </c>
      <c r="F12" s="21">
        <v>0</v>
      </c>
      <c r="G12" s="30">
        <v>23701</v>
      </c>
      <c r="H12" s="11" t="s">
        <v>12</v>
      </c>
      <c r="I12" s="31">
        <v>17981.995200000001</v>
      </c>
      <c r="J12" s="21">
        <v>158</v>
      </c>
      <c r="K12" s="21" t="s">
        <v>35</v>
      </c>
      <c r="L12" s="30">
        <v>32641</v>
      </c>
      <c r="M12" s="21">
        <v>5</v>
      </c>
      <c r="N12" s="21">
        <v>3</v>
      </c>
      <c r="O12" s="11"/>
      <c r="P12" s="11"/>
      <c r="Q12" s="11"/>
      <c r="R12" s="11"/>
    </row>
    <row r="13" spans="1:36" ht="34.5" customHeight="1" x14ac:dyDescent="0.2">
      <c r="A13" s="29">
        <v>561</v>
      </c>
      <c r="B13" s="11" t="s">
        <v>431</v>
      </c>
      <c r="C13" s="11" t="s">
        <v>469</v>
      </c>
      <c r="D13" s="21" t="s">
        <v>29</v>
      </c>
      <c r="E13" s="21" t="s">
        <v>672</v>
      </c>
      <c r="F13" s="21">
        <v>1</v>
      </c>
      <c r="G13" s="30">
        <v>24001</v>
      </c>
      <c r="H13" s="11" t="s">
        <v>12</v>
      </c>
      <c r="I13" s="31">
        <v>17981.995200000001</v>
      </c>
      <c r="J13" s="21">
        <v>183</v>
      </c>
      <c r="K13" s="21" t="s">
        <v>35</v>
      </c>
      <c r="L13" s="30">
        <v>33621</v>
      </c>
      <c r="M13" s="21">
        <v>1</v>
      </c>
      <c r="N13" s="21">
        <v>5</v>
      </c>
      <c r="O13" s="11"/>
      <c r="P13" s="11"/>
      <c r="Q13" s="11"/>
      <c r="R13" s="11"/>
      <c r="AA13" s="25" t="s">
        <v>28</v>
      </c>
      <c r="AB13" s="26" t="s">
        <v>687</v>
      </c>
      <c r="AC13" s="26" t="s">
        <v>681</v>
      </c>
      <c r="AD13" s="26" t="s">
        <v>682</v>
      </c>
      <c r="AE13" s="26" t="s">
        <v>684</v>
      </c>
      <c r="AF13" s="26" t="s">
        <v>683</v>
      </c>
      <c r="AG13" s="26" t="s">
        <v>685</v>
      </c>
      <c r="AH13" s="26" t="s">
        <v>688</v>
      </c>
      <c r="AI13" s="26" t="s">
        <v>686</v>
      </c>
      <c r="AJ13" s="26" t="s">
        <v>688</v>
      </c>
    </row>
    <row r="14" spans="1:36" ht="34.5" customHeight="1" x14ac:dyDescent="0.2">
      <c r="A14" s="29">
        <v>562</v>
      </c>
      <c r="B14" s="11" t="s">
        <v>432</v>
      </c>
      <c r="C14" s="11" t="s">
        <v>40</v>
      </c>
      <c r="D14" s="21" t="s">
        <v>29</v>
      </c>
      <c r="E14" s="21" t="s">
        <v>672</v>
      </c>
      <c r="F14" s="21">
        <v>1</v>
      </c>
      <c r="G14" s="30">
        <v>24076</v>
      </c>
      <c r="H14" s="11" t="s">
        <v>12</v>
      </c>
      <c r="I14" s="31">
        <v>17981.995200000001</v>
      </c>
      <c r="J14" s="21">
        <v>211</v>
      </c>
      <c r="K14" s="21" t="s">
        <v>35</v>
      </c>
      <c r="L14" s="30">
        <v>33766</v>
      </c>
      <c r="M14" s="21">
        <v>5</v>
      </c>
      <c r="N14" s="21">
        <v>3</v>
      </c>
      <c r="O14" s="11"/>
      <c r="P14" s="11"/>
      <c r="Q14" s="11"/>
      <c r="R14" s="11"/>
      <c r="AA14" s="25" t="s">
        <v>29</v>
      </c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34.5" customHeight="1" x14ac:dyDescent="0.2">
      <c r="A15" s="29">
        <v>563</v>
      </c>
      <c r="B15" s="11" t="s">
        <v>243</v>
      </c>
      <c r="C15" s="11" t="s">
        <v>482</v>
      </c>
      <c r="D15" s="21" t="s">
        <v>29</v>
      </c>
      <c r="E15" s="21" t="s">
        <v>672</v>
      </c>
      <c r="F15" s="21">
        <v>3</v>
      </c>
      <c r="G15" s="30">
        <v>33887</v>
      </c>
      <c r="H15" s="11" t="s">
        <v>24</v>
      </c>
      <c r="I15" s="31">
        <v>27300.6</v>
      </c>
      <c r="J15" s="21">
        <v>0</v>
      </c>
      <c r="K15" s="21" t="s">
        <v>35</v>
      </c>
      <c r="L15" s="30">
        <v>41896</v>
      </c>
      <c r="M15" s="21">
        <v>0</v>
      </c>
      <c r="N15" s="21">
        <v>0</v>
      </c>
      <c r="O15" s="11"/>
      <c r="P15" s="11"/>
      <c r="Q15" s="11"/>
      <c r="R15" s="11"/>
      <c r="AA15" s="25" t="s">
        <v>30</v>
      </c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6" ht="34.5" customHeight="1" x14ac:dyDescent="0.2">
      <c r="A16" s="29">
        <v>564</v>
      </c>
      <c r="B16" s="11" t="s">
        <v>271</v>
      </c>
      <c r="C16" s="11" t="s">
        <v>515</v>
      </c>
      <c r="D16" s="21" t="s">
        <v>29</v>
      </c>
      <c r="E16" s="21" t="s">
        <v>671</v>
      </c>
      <c r="F16" s="21">
        <v>2</v>
      </c>
      <c r="G16" s="30">
        <v>27214</v>
      </c>
      <c r="H16" s="11" t="s">
        <v>24</v>
      </c>
      <c r="I16" s="31">
        <v>27300.6</v>
      </c>
      <c r="J16" s="21">
        <v>0</v>
      </c>
      <c r="K16" s="21" t="s">
        <v>35</v>
      </c>
      <c r="L16" s="30">
        <v>35467</v>
      </c>
      <c r="M16" s="21">
        <v>5</v>
      </c>
      <c r="N16" s="21">
        <v>0</v>
      </c>
      <c r="O16" s="11"/>
      <c r="P16" s="11"/>
      <c r="Q16" s="11"/>
      <c r="R16" s="11"/>
    </row>
    <row r="17" spans="1:18" ht="34.5" customHeight="1" x14ac:dyDescent="0.2">
      <c r="A17" s="29">
        <v>565</v>
      </c>
      <c r="B17" s="11" t="s">
        <v>268</v>
      </c>
      <c r="C17" s="11" t="s">
        <v>513</v>
      </c>
      <c r="D17" s="21" t="s">
        <v>29</v>
      </c>
      <c r="E17" s="21" t="s">
        <v>671</v>
      </c>
      <c r="F17" s="21">
        <v>4</v>
      </c>
      <c r="G17" s="30">
        <v>30199</v>
      </c>
      <c r="H17" s="11" t="s">
        <v>24</v>
      </c>
      <c r="I17" s="31">
        <v>27300.6</v>
      </c>
      <c r="J17" s="21">
        <v>0</v>
      </c>
      <c r="K17" s="21" t="s">
        <v>35</v>
      </c>
      <c r="L17" s="30">
        <v>38180</v>
      </c>
      <c r="M17" s="21">
        <v>4</v>
      </c>
      <c r="N17" s="21">
        <v>3</v>
      </c>
      <c r="O17" s="11"/>
      <c r="P17" s="11"/>
      <c r="Q17" s="11"/>
      <c r="R17" s="11"/>
    </row>
    <row r="18" spans="1:18" ht="34.5" customHeight="1" x14ac:dyDescent="0.2">
      <c r="A18" s="29">
        <v>566</v>
      </c>
      <c r="B18" s="11" t="s">
        <v>255</v>
      </c>
      <c r="C18" s="11" t="s">
        <v>504</v>
      </c>
      <c r="D18" s="21" t="s">
        <v>29</v>
      </c>
      <c r="E18" s="21" t="s">
        <v>672</v>
      </c>
      <c r="F18" s="21">
        <v>1</v>
      </c>
      <c r="G18" s="30">
        <v>20701</v>
      </c>
      <c r="H18" s="11" t="s">
        <v>24</v>
      </c>
      <c r="I18" s="31">
        <v>27300.6</v>
      </c>
      <c r="J18" s="21">
        <v>0</v>
      </c>
      <c r="K18" s="21" t="s">
        <v>35</v>
      </c>
      <c r="L18" s="30">
        <v>29513</v>
      </c>
      <c r="M18" s="21">
        <v>3</v>
      </c>
      <c r="N18" s="21">
        <v>2</v>
      </c>
      <c r="O18" s="11"/>
      <c r="P18" s="11"/>
      <c r="Q18" s="11"/>
      <c r="R18" s="11"/>
    </row>
    <row r="19" spans="1:18" ht="34.5" customHeight="1" x14ac:dyDescent="0.2">
      <c r="A19" s="29">
        <v>567</v>
      </c>
      <c r="B19" s="11" t="s">
        <v>353</v>
      </c>
      <c r="C19" s="11" t="s">
        <v>467</v>
      </c>
      <c r="D19" s="21" t="s">
        <v>29</v>
      </c>
      <c r="E19" s="21" t="s">
        <v>673</v>
      </c>
      <c r="F19" s="21">
        <v>0</v>
      </c>
      <c r="G19" s="30">
        <v>32950</v>
      </c>
      <c r="H19" s="11" t="s">
        <v>12</v>
      </c>
      <c r="I19" s="31">
        <v>17981.995200000001</v>
      </c>
      <c r="J19" s="21">
        <v>7</v>
      </c>
      <c r="K19" s="21" t="s">
        <v>35</v>
      </c>
      <c r="L19" s="30">
        <v>42185</v>
      </c>
      <c r="M19" s="21">
        <v>3</v>
      </c>
      <c r="N19" s="21">
        <v>5</v>
      </c>
      <c r="O19" s="11"/>
      <c r="P19" s="11"/>
      <c r="Q19" s="11"/>
      <c r="R19" s="11"/>
    </row>
    <row r="20" spans="1:18" ht="34.5" customHeight="1" x14ac:dyDescent="0.2">
      <c r="A20" s="29">
        <v>568</v>
      </c>
      <c r="B20" s="11" t="s">
        <v>273</v>
      </c>
      <c r="C20" s="11" t="s">
        <v>517</v>
      </c>
      <c r="D20" s="21" t="s">
        <v>29</v>
      </c>
      <c r="E20" s="21" t="s">
        <v>671</v>
      </c>
      <c r="F20" s="21">
        <v>1</v>
      </c>
      <c r="G20" s="30">
        <v>24058</v>
      </c>
      <c r="H20" s="11" t="s">
        <v>24</v>
      </c>
      <c r="I20" s="31">
        <v>27300.6</v>
      </c>
      <c r="J20" s="21">
        <v>0</v>
      </c>
      <c r="K20" s="21" t="s">
        <v>35</v>
      </c>
      <c r="L20" s="30">
        <v>31388</v>
      </c>
      <c r="M20" s="21">
        <v>5</v>
      </c>
      <c r="N20" s="21">
        <v>4</v>
      </c>
      <c r="O20" s="11"/>
      <c r="P20" s="11"/>
      <c r="Q20" s="11"/>
      <c r="R20" s="11"/>
    </row>
    <row r="21" spans="1:18" ht="34.5" customHeight="1" x14ac:dyDescent="0.2">
      <c r="A21" s="29">
        <v>569</v>
      </c>
      <c r="B21" s="11" t="s">
        <v>317</v>
      </c>
      <c r="C21" s="11" t="s">
        <v>542</v>
      </c>
      <c r="D21" s="21" t="s">
        <v>29</v>
      </c>
      <c r="E21" s="21" t="s">
        <v>671</v>
      </c>
      <c r="F21" s="21">
        <v>3</v>
      </c>
      <c r="G21" s="30">
        <v>32312</v>
      </c>
      <c r="H21" s="11" t="s">
        <v>12</v>
      </c>
      <c r="I21" s="31">
        <v>17981.995200000001</v>
      </c>
      <c r="J21" s="21">
        <v>186</v>
      </c>
      <c r="K21" s="21" t="s">
        <v>35</v>
      </c>
      <c r="L21" s="30">
        <v>41780</v>
      </c>
      <c r="M21" s="21">
        <v>4</v>
      </c>
      <c r="N21" s="21">
        <v>5</v>
      </c>
      <c r="O21" s="11"/>
      <c r="P21" s="11"/>
      <c r="Q21" s="11"/>
      <c r="R21" s="11"/>
    </row>
    <row r="22" spans="1:18" ht="34.5" customHeight="1" x14ac:dyDescent="0.2">
      <c r="A22" s="29">
        <v>570</v>
      </c>
      <c r="B22" s="11" t="s">
        <v>362</v>
      </c>
      <c r="C22" s="11" t="s">
        <v>595</v>
      </c>
      <c r="D22" s="21" t="s">
        <v>29</v>
      </c>
      <c r="E22" s="21" t="s">
        <v>673</v>
      </c>
      <c r="F22" s="21">
        <v>1</v>
      </c>
      <c r="G22" s="30">
        <v>28172</v>
      </c>
      <c r="H22" s="11" t="s">
        <v>12</v>
      </c>
      <c r="I22" s="31">
        <v>17981.995200000001</v>
      </c>
      <c r="J22" s="21">
        <v>181</v>
      </c>
      <c r="K22" s="21" t="s">
        <v>35</v>
      </c>
      <c r="L22" s="30">
        <v>37795</v>
      </c>
      <c r="M22" s="21">
        <v>3</v>
      </c>
      <c r="N22" s="21">
        <v>5</v>
      </c>
      <c r="O22" s="11"/>
      <c r="P22" s="11"/>
      <c r="Q22" s="11"/>
      <c r="R22" s="11"/>
    </row>
    <row r="23" spans="1:18" ht="34.5" customHeight="1" x14ac:dyDescent="0.2">
      <c r="A23" s="29">
        <v>571</v>
      </c>
      <c r="B23" s="11" t="s">
        <v>233</v>
      </c>
      <c r="C23" s="11" t="s">
        <v>482</v>
      </c>
      <c r="D23" s="21" t="s">
        <v>29</v>
      </c>
      <c r="E23" s="21" t="s">
        <v>672</v>
      </c>
      <c r="F23" s="21">
        <v>0</v>
      </c>
      <c r="G23" s="30">
        <v>29659</v>
      </c>
      <c r="H23" s="11" t="s">
        <v>25</v>
      </c>
      <c r="I23" s="31">
        <v>31850.699999999997</v>
      </c>
      <c r="J23" s="21">
        <v>0</v>
      </c>
      <c r="K23" s="21" t="s">
        <v>35</v>
      </c>
      <c r="L23" s="30">
        <v>41204</v>
      </c>
      <c r="M23" s="21">
        <v>3</v>
      </c>
      <c r="N23" s="21">
        <v>2</v>
      </c>
      <c r="O23" s="11"/>
      <c r="P23" s="11"/>
      <c r="Q23" s="11"/>
      <c r="R23" s="11"/>
    </row>
    <row r="24" spans="1:18" ht="34.5" customHeight="1" x14ac:dyDescent="0.2">
      <c r="A24" s="29">
        <v>572</v>
      </c>
      <c r="B24" s="11" t="s">
        <v>457</v>
      </c>
      <c r="C24" s="11" t="s">
        <v>653</v>
      </c>
      <c r="D24" s="21" t="s">
        <v>29</v>
      </c>
      <c r="E24" s="21" t="s">
        <v>670</v>
      </c>
      <c r="F24" s="21">
        <v>3</v>
      </c>
      <c r="G24" s="30">
        <v>26026</v>
      </c>
      <c r="H24" s="11" t="s">
        <v>12</v>
      </c>
      <c r="I24" s="31">
        <v>17981.995200000001</v>
      </c>
      <c r="J24" s="21">
        <v>38</v>
      </c>
      <c r="K24" s="21" t="s">
        <v>35</v>
      </c>
      <c r="L24" s="30">
        <v>36445</v>
      </c>
      <c r="M24" s="21">
        <v>4</v>
      </c>
      <c r="N24" s="21">
        <v>3</v>
      </c>
      <c r="O24" s="11"/>
      <c r="P24" s="11"/>
      <c r="Q24" s="11"/>
      <c r="R24" s="11"/>
    </row>
    <row r="25" spans="1:18" ht="34.5" customHeight="1" x14ac:dyDescent="0.2">
      <c r="A25" s="29">
        <v>573</v>
      </c>
      <c r="B25" s="11" t="s">
        <v>426</v>
      </c>
      <c r="C25" s="11" t="s">
        <v>466</v>
      </c>
      <c r="D25" s="21" t="s">
        <v>29</v>
      </c>
      <c r="E25" s="21" t="s">
        <v>673</v>
      </c>
      <c r="F25" s="21">
        <v>2</v>
      </c>
      <c r="G25" s="30">
        <v>23627</v>
      </c>
      <c r="H25" s="11" t="s">
        <v>12</v>
      </c>
      <c r="I25" s="31">
        <v>17981.995200000001</v>
      </c>
      <c r="J25" s="21">
        <v>120</v>
      </c>
      <c r="K25" s="21" t="s">
        <v>35</v>
      </c>
      <c r="L25" s="30">
        <v>32472</v>
      </c>
      <c r="M25" s="21">
        <v>4</v>
      </c>
      <c r="N25" s="21">
        <v>3</v>
      </c>
      <c r="O25" s="11"/>
      <c r="P25" s="11"/>
      <c r="Q25" s="11"/>
      <c r="R25" s="11"/>
    </row>
    <row r="26" spans="1:18" ht="34.5" customHeight="1" x14ac:dyDescent="0.2">
      <c r="A26" s="29">
        <v>574</v>
      </c>
      <c r="B26" s="11" t="s">
        <v>419</v>
      </c>
      <c r="C26" s="11" t="s">
        <v>633</v>
      </c>
      <c r="D26" s="21" t="s">
        <v>29</v>
      </c>
      <c r="E26" s="21" t="s">
        <v>672</v>
      </c>
      <c r="F26" s="21">
        <v>0</v>
      </c>
      <c r="G26" s="30">
        <v>28922</v>
      </c>
      <c r="H26" s="11" t="s">
        <v>12</v>
      </c>
      <c r="I26" s="31">
        <v>17981.995200000001</v>
      </c>
      <c r="J26" s="21">
        <v>78</v>
      </c>
      <c r="K26" s="21" t="s">
        <v>35</v>
      </c>
      <c r="L26" s="30">
        <v>38551</v>
      </c>
      <c r="M26" s="21">
        <v>2</v>
      </c>
      <c r="N26" s="21">
        <v>4</v>
      </c>
      <c r="O26" s="11"/>
      <c r="P26" s="11"/>
      <c r="Q26" s="11"/>
      <c r="R26" s="11"/>
    </row>
    <row r="27" spans="1:18" ht="34.5" customHeight="1" x14ac:dyDescent="0.2">
      <c r="A27" s="29">
        <v>575</v>
      </c>
      <c r="B27" s="11" t="s">
        <v>388</v>
      </c>
      <c r="C27" s="11" t="s">
        <v>600</v>
      </c>
      <c r="D27" s="21" t="s">
        <v>29</v>
      </c>
      <c r="E27" s="21" t="s">
        <v>670</v>
      </c>
      <c r="F27" s="21">
        <v>2</v>
      </c>
      <c r="G27" s="30">
        <v>27182</v>
      </c>
      <c r="H27" s="11" t="s">
        <v>12</v>
      </c>
      <c r="I27" s="31">
        <v>17981.995200000001</v>
      </c>
      <c r="J27" s="21">
        <v>203</v>
      </c>
      <c r="K27" s="21" t="s">
        <v>35</v>
      </c>
      <c r="L27" s="30">
        <v>37075</v>
      </c>
      <c r="M27" s="21">
        <v>0</v>
      </c>
      <c r="N27" s="21">
        <v>4</v>
      </c>
      <c r="O27" s="11"/>
      <c r="P27" s="11"/>
      <c r="Q27" s="11"/>
      <c r="R27" s="11"/>
    </row>
    <row r="28" spans="1:18" ht="34.5" customHeight="1" x14ac:dyDescent="0.2">
      <c r="A28" s="29">
        <v>576</v>
      </c>
      <c r="B28" s="11" t="s">
        <v>232</v>
      </c>
      <c r="C28" s="11" t="s">
        <v>50</v>
      </c>
      <c r="D28" s="21" t="s">
        <v>29</v>
      </c>
      <c r="E28" s="21" t="s">
        <v>672</v>
      </c>
      <c r="F28" s="21">
        <v>2</v>
      </c>
      <c r="G28" s="30">
        <v>23388</v>
      </c>
      <c r="H28" s="11" t="s">
        <v>25</v>
      </c>
      <c r="I28" s="31">
        <v>31850.699999999997</v>
      </c>
      <c r="J28" s="21">
        <v>0</v>
      </c>
      <c r="K28" s="21" t="s">
        <v>35</v>
      </c>
      <c r="L28" s="30">
        <v>35812</v>
      </c>
      <c r="M28" s="21">
        <v>0</v>
      </c>
      <c r="N28" s="21">
        <v>3</v>
      </c>
      <c r="O28" s="11"/>
      <c r="P28" s="11"/>
      <c r="Q28" s="11"/>
      <c r="R28" s="11"/>
    </row>
    <row r="29" spans="1:18" ht="34.5" customHeight="1" x14ac:dyDescent="0.2">
      <c r="A29" s="29">
        <v>577</v>
      </c>
      <c r="B29" s="11" t="s">
        <v>202</v>
      </c>
      <c r="C29" s="11" t="s">
        <v>525</v>
      </c>
      <c r="D29" s="21" t="s">
        <v>30</v>
      </c>
      <c r="E29" s="21" t="s">
        <v>670</v>
      </c>
      <c r="F29" s="21">
        <v>4</v>
      </c>
      <c r="G29" s="30">
        <v>21344</v>
      </c>
      <c r="H29" s="11" t="s">
        <v>26</v>
      </c>
      <c r="I29" s="31">
        <v>21840.48</v>
      </c>
      <c r="J29" s="21">
        <v>195</v>
      </c>
      <c r="K29" s="21" t="s">
        <v>35</v>
      </c>
      <c r="L29" s="30">
        <v>29651</v>
      </c>
      <c r="M29" s="21">
        <v>0</v>
      </c>
      <c r="N29" s="21">
        <v>2</v>
      </c>
      <c r="O29" s="11"/>
      <c r="P29" s="11"/>
      <c r="Q29" s="11"/>
      <c r="R29" s="11"/>
    </row>
    <row r="30" spans="1:18" ht="34.5" customHeight="1" x14ac:dyDescent="0.2">
      <c r="A30" s="29">
        <v>578</v>
      </c>
      <c r="B30" s="11" t="s">
        <v>421</v>
      </c>
      <c r="C30" s="11" t="s">
        <v>635</v>
      </c>
      <c r="D30" s="21" t="s">
        <v>29</v>
      </c>
      <c r="E30" s="21" t="s">
        <v>672</v>
      </c>
      <c r="F30" s="21">
        <v>3</v>
      </c>
      <c r="G30" s="30">
        <v>23251</v>
      </c>
      <c r="H30" s="11" t="s">
        <v>12</v>
      </c>
      <c r="I30" s="31">
        <v>17981.995200000001</v>
      </c>
      <c r="J30" s="21">
        <v>53</v>
      </c>
      <c r="K30" s="21" t="s">
        <v>35</v>
      </c>
      <c r="L30" s="30">
        <v>30926</v>
      </c>
      <c r="M30" s="21">
        <v>2</v>
      </c>
      <c r="N30" s="21">
        <v>5</v>
      </c>
      <c r="O30" s="11"/>
      <c r="P30" s="11"/>
      <c r="Q30" s="11"/>
      <c r="R30" s="11"/>
    </row>
    <row r="31" spans="1:18" ht="34.5" customHeight="1" x14ac:dyDescent="0.2">
      <c r="A31" s="29">
        <v>579</v>
      </c>
      <c r="B31" s="11" t="s">
        <v>349</v>
      </c>
      <c r="C31" s="11" t="s">
        <v>585</v>
      </c>
      <c r="D31" s="21" t="s">
        <v>29</v>
      </c>
      <c r="E31" s="21" t="s">
        <v>672</v>
      </c>
      <c r="F31" s="21">
        <v>1</v>
      </c>
      <c r="G31" s="30">
        <v>33270</v>
      </c>
      <c r="H31" s="11" t="s">
        <v>12</v>
      </c>
      <c r="I31" s="31">
        <v>17981.995200000001</v>
      </c>
      <c r="J31" s="21">
        <v>38</v>
      </c>
      <c r="K31" s="21" t="s">
        <v>35</v>
      </c>
      <c r="L31" s="30">
        <v>42545</v>
      </c>
      <c r="M31" s="21">
        <v>2</v>
      </c>
      <c r="N31" s="21">
        <v>1</v>
      </c>
      <c r="O31" s="11"/>
      <c r="P31" s="11"/>
      <c r="Q31" s="11"/>
      <c r="R31" s="11"/>
    </row>
    <row r="32" spans="1:18" ht="34.5" customHeight="1" x14ac:dyDescent="0.2">
      <c r="A32" s="29">
        <v>580</v>
      </c>
      <c r="B32" s="11" t="s">
        <v>341</v>
      </c>
      <c r="C32" s="11" t="s">
        <v>577</v>
      </c>
      <c r="D32" s="21" t="s">
        <v>29</v>
      </c>
      <c r="E32" s="21" t="s">
        <v>671</v>
      </c>
      <c r="F32" s="21">
        <v>1</v>
      </c>
      <c r="G32" s="30">
        <v>33910</v>
      </c>
      <c r="H32" s="11" t="s">
        <v>12</v>
      </c>
      <c r="I32" s="31">
        <v>17981.995200000001</v>
      </c>
      <c r="J32" s="21">
        <v>10</v>
      </c>
      <c r="K32" s="21" t="s">
        <v>35</v>
      </c>
      <c r="L32" s="30">
        <v>42477</v>
      </c>
      <c r="M32" s="21">
        <v>3</v>
      </c>
      <c r="N32" s="21">
        <v>1</v>
      </c>
      <c r="O32" s="11"/>
      <c r="P32" s="11"/>
      <c r="Q32" s="11"/>
      <c r="R32" s="11"/>
    </row>
    <row r="33" spans="1:18" ht="34.5" customHeight="1" x14ac:dyDescent="0.2">
      <c r="A33" s="29">
        <v>581</v>
      </c>
      <c r="B33" s="11" t="s">
        <v>456</v>
      </c>
      <c r="C33" s="11" t="s">
        <v>465</v>
      </c>
      <c r="D33" s="21" t="s">
        <v>29</v>
      </c>
      <c r="E33" s="21" t="s">
        <v>671</v>
      </c>
      <c r="F33" s="21">
        <v>0</v>
      </c>
      <c r="G33" s="30">
        <v>25951</v>
      </c>
      <c r="H33" s="11" t="s">
        <v>12</v>
      </c>
      <c r="I33" s="31">
        <v>17981.995200000001</v>
      </c>
      <c r="J33" s="21">
        <v>68</v>
      </c>
      <c r="K33" s="21" t="s">
        <v>35</v>
      </c>
      <c r="L33" s="30">
        <v>36400</v>
      </c>
      <c r="M33" s="21">
        <v>4</v>
      </c>
      <c r="N33" s="21">
        <v>1</v>
      </c>
      <c r="O33" s="11"/>
      <c r="P33" s="11"/>
      <c r="Q33" s="11"/>
      <c r="R33" s="11"/>
    </row>
    <row r="34" spans="1:18" ht="34.5" customHeight="1" x14ac:dyDescent="0.2">
      <c r="A34" s="29">
        <v>582</v>
      </c>
      <c r="B34" s="11" t="s">
        <v>336</v>
      </c>
      <c r="C34" s="11" t="s">
        <v>572</v>
      </c>
      <c r="D34" s="21" t="s">
        <v>29</v>
      </c>
      <c r="E34" s="21" t="s">
        <v>671</v>
      </c>
      <c r="F34" s="21">
        <v>2</v>
      </c>
      <c r="G34" s="30">
        <v>32190</v>
      </c>
      <c r="H34" s="11" t="s">
        <v>12</v>
      </c>
      <c r="I34" s="31">
        <v>17981.995200000001</v>
      </c>
      <c r="J34" s="21">
        <v>114</v>
      </c>
      <c r="K34" s="21" t="s">
        <v>35</v>
      </c>
      <c r="L34" s="30">
        <v>41645</v>
      </c>
      <c r="M34" s="21">
        <v>3</v>
      </c>
      <c r="N34" s="21">
        <v>0</v>
      </c>
      <c r="O34" s="11"/>
      <c r="P34" s="11"/>
      <c r="Q34" s="11"/>
      <c r="R34" s="11"/>
    </row>
    <row r="35" spans="1:18" ht="34.5" customHeight="1" x14ac:dyDescent="0.2">
      <c r="A35" s="29">
        <v>583</v>
      </c>
      <c r="B35" s="11" t="s">
        <v>387</v>
      </c>
      <c r="C35" s="11" t="s">
        <v>615</v>
      </c>
      <c r="D35" s="21" t="s">
        <v>29</v>
      </c>
      <c r="E35" s="21" t="s">
        <v>673</v>
      </c>
      <c r="F35" s="21">
        <v>1</v>
      </c>
      <c r="G35" s="30">
        <v>27362</v>
      </c>
      <c r="H35" s="11" t="s">
        <v>12</v>
      </c>
      <c r="I35" s="31">
        <v>17981.995200000001</v>
      </c>
      <c r="J35" s="21">
        <v>13</v>
      </c>
      <c r="K35" s="21" t="s">
        <v>35</v>
      </c>
      <c r="L35" s="30">
        <v>37255</v>
      </c>
      <c r="M35" s="21">
        <v>5</v>
      </c>
      <c r="N35" s="21">
        <v>2</v>
      </c>
      <c r="O35" s="11"/>
      <c r="P35" s="11"/>
      <c r="Q35" s="11"/>
      <c r="R35" s="11"/>
    </row>
    <row r="36" spans="1:18" ht="34.5" customHeight="1" x14ac:dyDescent="0.2">
      <c r="A36" s="29">
        <v>584</v>
      </c>
      <c r="B36" s="11" t="s">
        <v>331</v>
      </c>
      <c r="C36" s="11" t="s">
        <v>465</v>
      </c>
      <c r="D36" s="21" t="s">
        <v>29</v>
      </c>
      <c r="E36" s="21" t="s">
        <v>671</v>
      </c>
      <c r="F36" s="21">
        <v>2</v>
      </c>
      <c r="G36" s="30">
        <v>23357</v>
      </c>
      <c r="H36" s="11" t="s">
        <v>12</v>
      </c>
      <c r="I36" s="31">
        <v>17981.995200000001</v>
      </c>
      <c r="J36" s="21">
        <v>180</v>
      </c>
      <c r="K36" s="21" t="s">
        <v>35</v>
      </c>
      <c r="L36" s="30">
        <v>31466</v>
      </c>
      <c r="M36" s="21">
        <v>2</v>
      </c>
      <c r="N36" s="21">
        <v>1</v>
      </c>
      <c r="O36" s="11"/>
      <c r="P36" s="11"/>
      <c r="Q36" s="11"/>
      <c r="R36" s="11"/>
    </row>
    <row r="37" spans="1:18" ht="34.5" customHeight="1" x14ac:dyDescent="0.2">
      <c r="A37" s="29">
        <v>585</v>
      </c>
      <c r="B37" s="11" t="s">
        <v>354</v>
      </c>
      <c r="C37" s="11" t="s">
        <v>589</v>
      </c>
      <c r="D37" s="21" t="s">
        <v>29</v>
      </c>
      <c r="E37" s="21" t="s">
        <v>671</v>
      </c>
      <c r="F37" s="21">
        <v>1</v>
      </c>
      <c r="G37" s="30">
        <v>32870</v>
      </c>
      <c r="H37" s="11" t="s">
        <v>12</v>
      </c>
      <c r="I37" s="31">
        <v>17981.995200000001</v>
      </c>
      <c r="J37" s="21">
        <v>140</v>
      </c>
      <c r="K37" s="21" t="s">
        <v>35</v>
      </c>
      <c r="L37" s="30">
        <v>42140</v>
      </c>
      <c r="M37" s="21">
        <v>2</v>
      </c>
      <c r="N37" s="21">
        <v>0</v>
      </c>
      <c r="O37" s="11"/>
      <c r="P37" s="11"/>
      <c r="Q37" s="11"/>
      <c r="R37" s="11"/>
    </row>
    <row r="38" spans="1:18" ht="34.5" customHeight="1" x14ac:dyDescent="0.2">
      <c r="A38" s="29">
        <v>586</v>
      </c>
      <c r="B38" s="11" t="s">
        <v>256</v>
      </c>
      <c r="C38" s="11" t="s">
        <v>52</v>
      </c>
      <c r="D38" s="21" t="s">
        <v>29</v>
      </c>
      <c r="E38" s="21" t="s">
        <v>670</v>
      </c>
      <c r="F38" s="21">
        <v>2</v>
      </c>
      <c r="G38" s="30">
        <v>29934</v>
      </c>
      <c r="H38" s="11" t="s">
        <v>24</v>
      </c>
      <c r="I38" s="31">
        <v>27300.6</v>
      </c>
      <c r="J38" s="21">
        <v>0</v>
      </c>
      <c r="K38" s="21" t="s">
        <v>35</v>
      </c>
      <c r="L38" s="30">
        <v>37386</v>
      </c>
      <c r="M38" s="21">
        <v>4</v>
      </c>
      <c r="N38" s="21">
        <v>1</v>
      </c>
      <c r="O38" s="11"/>
      <c r="P38" s="11"/>
      <c r="Q38" s="11"/>
      <c r="R38" s="11"/>
    </row>
    <row r="39" spans="1:18" ht="34.5" customHeight="1" x14ac:dyDescent="0.2">
      <c r="A39" s="29">
        <v>587</v>
      </c>
      <c r="B39" s="11" t="s">
        <v>369</v>
      </c>
      <c r="C39" s="11" t="s">
        <v>601</v>
      </c>
      <c r="D39" s="21" t="s">
        <v>29</v>
      </c>
      <c r="E39" s="21" t="s">
        <v>673</v>
      </c>
      <c r="F39" s="21">
        <v>4</v>
      </c>
      <c r="G39" s="30">
        <v>30172</v>
      </c>
      <c r="H39" s="11" t="s">
        <v>12</v>
      </c>
      <c r="I39" s="31">
        <v>17981.995200000001</v>
      </c>
      <c r="J39" s="21">
        <v>69</v>
      </c>
      <c r="K39" s="21" t="s">
        <v>35</v>
      </c>
      <c r="L39" s="30">
        <v>40370</v>
      </c>
      <c r="M39" s="21">
        <v>4</v>
      </c>
      <c r="N39" s="21">
        <v>2</v>
      </c>
      <c r="O39" s="11"/>
      <c r="P39" s="11"/>
      <c r="Q39" s="11"/>
      <c r="R39" s="11"/>
    </row>
    <row r="40" spans="1:18" ht="34.5" customHeight="1" x14ac:dyDescent="0.2">
      <c r="A40" s="29">
        <v>588</v>
      </c>
      <c r="B40" s="11" t="s">
        <v>297</v>
      </c>
      <c r="C40" s="11" t="s">
        <v>549</v>
      </c>
      <c r="D40" s="21" t="s">
        <v>29</v>
      </c>
      <c r="E40" s="21" t="s">
        <v>673</v>
      </c>
      <c r="F40" s="21">
        <v>2</v>
      </c>
      <c r="G40" s="30">
        <v>29720</v>
      </c>
      <c r="H40" s="11" t="s">
        <v>12</v>
      </c>
      <c r="I40" s="31">
        <v>17981.995200000001</v>
      </c>
      <c r="J40" s="21">
        <v>103</v>
      </c>
      <c r="K40" s="21" t="s">
        <v>35</v>
      </c>
      <c r="L40" s="30">
        <v>39806</v>
      </c>
      <c r="M40" s="21">
        <v>1</v>
      </c>
      <c r="N40" s="21">
        <v>2</v>
      </c>
      <c r="O40" s="11"/>
      <c r="P40" s="11"/>
      <c r="Q40" s="11"/>
      <c r="R40" s="11"/>
    </row>
    <row r="41" spans="1:18" ht="34.5" customHeight="1" x14ac:dyDescent="0.2">
      <c r="A41" s="29">
        <v>589</v>
      </c>
      <c r="B41" s="11" t="s">
        <v>458</v>
      </c>
      <c r="C41" s="11" t="s">
        <v>481</v>
      </c>
      <c r="D41" s="21" t="s">
        <v>29</v>
      </c>
      <c r="E41" s="21" t="s">
        <v>673</v>
      </c>
      <c r="F41" s="21">
        <v>2</v>
      </c>
      <c r="G41" s="30">
        <v>26101</v>
      </c>
      <c r="H41" s="11" t="s">
        <v>12</v>
      </c>
      <c r="I41" s="31">
        <v>17981.995200000001</v>
      </c>
      <c r="J41" s="21">
        <v>213</v>
      </c>
      <c r="K41" s="21" t="s">
        <v>35</v>
      </c>
      <c r="L41" s="30">
        <v>36490</v>
      </c>
      <c r="M41" s="21">
        <v>5</v>
      </c>
      <c r="N41" s="21">
        <v>4</v>
      </c>
      <c r="O41" s="11"/>
      <c r="P41" s="11"/>
      <c r="Q41" s="11"/>
      <c r="R41" s="11"/>
    </row>
    <row r="42" spans="1:18" ht="34.5" customHeight="1" x14ac:dyDescent="0.2">
      <c r="A42" s="29">
        <v>590</v>
      </c>
      <c r="B42" s="11" t="s">
        <v>249</v>
      </c>
      <c r="C42" s="11" t="s">
        <v>499</v>
      </c>
      <c r="D42" s="21" t="s">
        <v>29</v>
      </c>
      <c r="E42" s="21" t="s">
        <v>670</v>
      </c>
      <c r="F42" s="21">
        <v>2</v>
      </c>
      <c r="G42" s="30">
        <v>27592</v>
      </c>
      <c r="H42" s="11" t="s">
        <v>24</v>
      </c>
      <c r="I42" s="31">
        <v>27300.6</v>
      </c>
      <c r="J42" s="21">
        <v>0</v>
      </c>
      <c r="K42" s="21" t="s">
        <v>35</v>
      </c>
      <c r="L42" s="30">
        <v>36067</v>
      </c>
      <c r="M42" s="21">
        <v>0</v>
      </c>
      <c r="N42" s="21">
        <v>4</v>
      </c>
      <c r="O42" s="11"/>
      <c r="P42" s="11"/>
      <c r="Q42" s="11"/>
      <c r="R42" s="11"/>
    </row>
    <row r="43" spans="1:18" ht="34.5" customHeight="1" x14ac:dyDescent="0.2">
      <c r="A43" s="29">
        <v>591</v>
      </c>
      <c r="B43" s="11" t="s">
        <v>455</v>
      </c>
      <c r="C43" s="11" t="s">
        <v>652</v>
      </c>
      <c r="D43" s="21" t="s">
        <v>29</v>
      </c>
      <c r="E43" s="21" t="s">
        <v>671</v>
      </c>
      <c r="F43" s="21">
        <v>0</v>
      </c>
      <c r="G43" s="30">
        <v>25876</v>
      </c>
      <c r="H43" s="11" t="s">
        <v>12</v>
      </c>
      <c r="I43" s="31">
        <v>17981.995200000001</v>
      </c>
      <c r="J43" s="21">
        <v>66</v>
      </c>
      <c r="K43" s="21" t="s">
        <v>35</v>
      </c>
      <c r="L43" s="30">
        <v>36355</v>
      </c>
      <c r="M43" s="21">
        <v>1</v>
      </c>
      <c r="N43" s="21">
        <v>1</v>
      </c>
      <c r="O43" s="11"/>
      <c r="P43" s="11"/>
      <c r="Q43" s="11"/>
      <c r="R43" s="11"/>
    </row>
    <row r="44" spans="1:18" ht="34.5" customHeight="1" x14ac:dyDescent="0.2">
      <c r="A44" s="29">
        <v>592</v>
      </c>
      <c r="B44" s="11" t="s">
        <v>5</v>
      </c>
      <c r="C44" s="11" t="s">
        <v>43</v>
      </c>
      <c r="D44" s="21" t="s">
        <v>30</v>
      </c>
      <c r="E44" s="21" t="s">
        <v>672</v>
      </c>
      <c r="F44" s="21">
        <v>2</v>
      </c>
      <c r="G44" s="30">
        <v>25237</v>
      </c>
      <c r="H44" s="11" t="s">
        <v>24</v>
      </c>
      <c r="I44" s="31">
        <v>27300.6</v>
      </c>
      <c r="J44" s="21">
        <v>0</v>
      </c>
      <c r="K44" s="21" t="s">
        <v>35</v>
      </c>
      <c r="L44" s="30">
        <v>39484</v>
      </c>
      <c r="M44" s="21">
        <v>2</v>
      </c>
      <c r="N44" s="21">
        <v>2</v>
      </c>
      <c r="O44" s="11"/>
      <c r="P44" s="11"/>
      <c r="Q44" s="11"/>
      <c r="R44" s="11"/>
    </row>
    <row r="45" spans="1:18" ht="34.5" customHeight="1" x14ac:dyDescent="0.2">
      <c r="A45" s="29">
        <v>593</v>
      </c>
      <c r="B45" s="11" t="s">
        <v>4</v>
      </c>
      <c r="C45" s="11" t="s">
        <v>57</v>
      </c>
      <c r="D45" s="21" t="s">
        <v>30</v>
      </c>
      <c r="E45" s="21" t="s">
        <v>672</v>
      </c>
      <c r="F45" s="21">
        <v>1</v>
      </c>
      <c r="G45" s="30">
        <v>23081</v>
      </c>
      <c r="H45" s="11" t="s">
        <v>25</v>
      </c>
      <c r="I45" s="31">
        <v>31850.699999999997</v>
      </c>
      <c r="J45" s="21">
        <v>0</v>
      </c>
      <c r="K45" s="21" t="s">
        <v>35</v>
      </c>
      <c r="L45" s="30">
        <v>40668</v>
      </c>
      <c r="M45" s="21">
        <v>0</v>
      </c>
      <c r="N45" s="21">
        <v>2</v>
      </c>
      <c r="O45" s="11"/>
      <c r="P45" s="11"/>
      <c r="Q45" s="11"/>
      <c r="R45" s="11"/>
    </row>
    <row r="46" spans="1:18" ht="34.5" customHeight="1" x14ac:dyDescent="0.2">
      <c r="A46" s="29">
        <v>594</v>
      </c>
      <c r="B46" s="11" t="s">
        <v>422</v>
      </c>
      <c r="C46" s="11" t="s">
        <v>636</v>
      </c>
      <c r="D46" s="21" t="s">
        <v>29</v>
      </c>
      <c r="E46" s="21" t="s">
        <v>671</v>
      </c>
      <c r="F46" s="21">
        <v>2</v>
      </c>
      <c r="G46" s="30">
        <v>23326</v>
      </c>
      <c r="H46" s="11" t="s">
        <v>12</v>
      </c>
      <c r="I46" s="31">
        <v>17981.995200000001</v>
      </c>
      <c r="J46" s="21">
        <v>111</v>
      </c>
      <c r="K46" s="21" t="s">
        <v>35</v>
      </c>
      <c r="L46" s="30">
        <v>31196</v>
      </c>
      <c r="M46" s="21">
        <v>5</v>
      </c>
      <c r="N46" s="21">
        <v>5</v>
      </c>
      <c r="O46" s="11"/>
      <c r="P46" s="11"/>
      <c r="Q46" s="11"/>
      <c r="R46" s="11"/>
    </row>
    <row r="47" spans="1:18" ht="34.5" customHeight="1" x14ac:dyDescent="0.2">
      <c r="A47" s="29">
        <v>595</v>
      </c>
      <c r="B47" s="11" t="s">
        <v>250</v>
      </c>
      <c r="C47" s="11" t="s">
        <v>500</v>
      </c>
      <c r="D47" s="21" t="s">
        <v>29</v>
      </c>
      <c r="E47" s="21" t="s">
        <v>670</v>
      </c>
      <c r="F47" s="21">
        <v>0</v>
      </c>
      <c r="G47" s="30">
        <v>27989</v>
      </c>
      <c r="H47" s="11" t="s">
        <v>24</v>
      </c>
      <c r="I47" s="31">
        <v>27300.6</v>
      </c>
      <c r="J47" s="21">
        <v>0</v>
      </c>
      <c r="K47" s="21" t="s">
        <v>35</v>
      </c>
      <c r="L47" s="30">
        <v>36967</v>
      </c>
      <c r="M47" s="21">
        <v>5</v>
      </c>
      <c r="N47" s="21">
        <v>1</v>
      </c>
      <c r="O47" s="11"/>
      <c r="P47" s="11"/>
      <c r="Q47" s="11"/>
      <c r="R47" s="11"/>
    </row>
    <row r="48" spans="1:18" ht="34.5" customHeight="1" x14ac:dyDescent="0.2">
      <c r="A48" s="29">
        <v>596</v>
      </c>
      <c r="B48" s="11" t="s">
        <v>363</v>
      </c>
      <c r="C48" s="11" t="s">
        <v>596</v>
      </c>
      <c r="D48" s="21" t="s">
        <v>29</v>
      </c>
      <c r="E48" s="21" t="s">
        <v>672</v>
      </c>
      <c r="F48" s="21">
        <v>4</v>
      </c>
      <c r="G48" s="30">
        <v>28422</v>
      </c>
      <c r="H48" s="11" t="s">
        <v>12</v>
      </c>
      <c r="I48" s="31">
        <v>17981.995200000001</v>
      </c>
      <c r="J48" s="21">
        <v>163</v>
      </c>
      <c r="K48" s="21" t="s">
        <v>35</v>
      </c>
      <c r="L48" s="30">
        <v>38005</v>
      </c>
      <c r="M48" s="21">
        <v>5</v>
      </c>
      <c r="N48" s="21">
        <v>1</v>
      </c>
      <c r="O48" s="11"/>
      <c r="P48" s="11"/>
      <c r="Q48" s="11"/>
      <c r="R48" s="11"/>
    </row>
    <row r="49" spans="1:18" ht="34.5" customHeight="1" x14ac:dyDescent="0.2">
      <c r="A49" s="29">
        <v>597</v>
      </c>
      <c r="B49" s="11" t="s">
        <v>282</v>
      </c>
      <c r="C49" s="11" t="s">
        <v>508</v>
      </c>
      <c r="D49" s="21" t="s">
        <v>29</v>
      </c>
      <c r="E49" s="21" t="s">
        <v>673</v>
      </c>
      <c r="F49" s="21">
        <v>0</v>
      </c>
      <c r="G49" s="30">
        <v>31899</v>
      </c>
      <c r="H49" s="11" t="s">
        <v>26</v>
      </c>
      <c r="I49" s="31">
        <v>21840.48</v>
      </c>
      <c r="J49" s="21">
        <v>160</v>
      </c>
      <c r="K49" s="21" t="s">
        <v>35</v>
      </c>
      <c r="L49" s="30">
        <v>41381</v>
      </c>
      <c r="M49" s="21">
        <v>2</v>
      </c>
      <c r="N49" s="21">
        <v>5</v>
      </c>
      <c r="O49" s="11"/>
      <c r="P49" s="11"/>
      <c r="Q49" s="11"/>
      <c r="R49" s="11"/>
    </row>
    <row r="50" spans="1:18" ht="34.5" customHeight="1" x14ac:dyDescent="0.2">
      <c r="A50" s="29">
        <v>598</v>
      </c>
      <c r="B50" s="11" t="s">
        <v>418</v>
      </c>
      <c r="C50" s="11" t="s">
        <v>553</v>
      </c>
      <c r="D50" s="21" t="s">
        <v>29</v>
      </c>
      <c r="E50" s="21" t="s">
        <v>671</v>
      </c>
      <c r="F50" s="21">
        <v>3</v>
      </c>
      <c r="G50" s="30">
        <v>28852</v>
      </c>
      <c r="H50" s="11" t="s">
        <v>12</v>
      </c>
      <c r="I50" s="31">
        <v>17981.995200000001</v>
      </c>
      <c r="J50" s="21">
        <v>148</v>
      </c>
      <c r="K50" s="21" t="s">
        <v>35</v>
      </c>
      <c r="L50" s="30">
        <v>38467</v>
      </c>
      <c r="M50" s="21">
        <v>5</v>
      </c>
      <c r="N50" s="21">
        <v>5</v>
      </c>
      <c r="O50" s="11"/>
      <c r="P50" s="11"/>
      <c r="Q50" s="11"/>
      <c r="R50" s="11"/>
    </row>
    <row r="51" spans="1:18" ht="34.5" customHeight="1" x14ac:dyDescent="0.2">
      <c r="A51" s="29">
        <v>599</v>
      </c>
      <c r="B51" s="11" t="s">
        <v>277</v>
      </c>
      <c r="C51" s="11" t="s">
        <v>520</v>
      </c>
      <c r="D51" s="21" t="s">
        <v>29</v>
      </c>
      <c r="E51" s="21" t="s">
        <v>671</v>
      </c>
      <c r="F51" s="21">
        <v>0</v>
      </c>
      <c r="G51" s="30">
        <v>25325</v>
      </c>
      <c r="H51" s="11" t="s">
        <v>24</v>
      </c>
      <c r="I51" s="31">
        <v>27300.6</v>
      </c>
      <c r="J51" s="21">
        <v>0</v>
      </c>
      <c r="K51" s="21" t="s">
        <v>35</v>
      </c>
      <c r="L51" s="30">
        <v>34169</v>
      </c>
      <c r="M51" s="21">
        <v>4</v>
      </c>
      <c r="N51" s="21">
        <v>2</v>
      </c>
      <c r="O51" s="11"/>
      <c r="P51" s="11"/>
      <c r="Q51" s="11"/>
      <c r="R51" s="11"/>
    </row>
    <row r="52" spans="1:18" ht="34.5" customHeight="1" x14ac:dyDescent="0.2">
      <c r="A52" s="29">
        <v>600</v>
      </c>
      <c r="B52" s="11" t="s">
        <v>420</v>
      </c>
      <c r="C52" s="11" t="s">
        <v>634</v>
      </c>
      <c r="D52" s="21" t="s">
        <v>29</v>
      </c>
      <c r="E52" s="21" t="s">
        <v>671</v>
      </c>
      <c r="F52" s="21">
        <v>1</v>
      </c>
      <c r="G52" s="30">
        <v>22811</v>
      </c>
      <c r="H52" s="11" t="s">
        <v>12</v>
      </c>
      <c r="I52" s="31">
        <v>17981.995200000001</v>
      </c>
      <c r="J52" s="21">
        <v>25</v>
      </c>
      <c r="K52" s="21" t="s">
        <v>35</v>
      </c>
      <c r="L52" s="30">
        <v>30656</v>
      </c>
      <c r="M52" s="21">
        <v>3</v>
      </c>
      <c r="N52" s="21">
        <v>2</v>
      </c>
      <c r="O52" s="11"/>
      <c r="P52" s="11"/>
      <c r="Q52" s="11"/>
      <c r="R52" s="11"/>
    </row>
    <row r="53" spans="1:18" ht="34.5" customHeight="1" x14ac:dyDescent="0.2">
      <c r="A53" s="29">
        <v>601</v>
      </c>
      <c r="B53" s="11" t="s">
        <v>290</v>
      </c>
      <c r="C53" s="11" t="s">
        <v>543</v>
      </c>
      <c r="D53" s="21" t="s">
        <v>29</v>
      </c>
      <c r="E53" s="21" t="s">
        <v>671</v>
      </c>
      <c r="F53" s="21">
        <v>4</v>
      </c>
      <c r="G53" s="30">
        <v>36212</v>
      </c>
      <c r="H53" s="11" t="s">
        <v>12</v>
      </c>
      <c r="I53" s="31">
        <v>17981.995200000001</v>
      </c>
      <c r="J53" s="21">
        <v>19</v>
      </c>
      <c r="K53" s="21" t="s">
        <v>35</v>
      </c>
      <c r="L53" s="30">
        <v>42068</v>
      </c>
      <c r="M53" s="21">
        <v>0</v>
      </c>
      <c r="N53" s="21">
        <v>1</v>
      </c>
      <c r="O53" s="11"/>
      <c r="P53" s="11"/>
      <c r="Q53" s="11"/>
      <c r="R53" s="11"/>
    </row>
    <row r="54" spans="1:18" ht="34.5" customHeight="1" x14ac:dyDescent="0.2">
      <c r="A54" s="29">
        <v>602</v>
      </c>
      <c r="B54" s="11" t="s">
        <v>433</v>
      </c>
      <c r="C54" s="11" t="s">
        <v>517</v>
      </c>
      <c r="D54" s="21" t="s">
        <v>29</v>
      </c>
      <c r="E54" s="21" t="s">
        <v>671</v>
      </c>
      <c r="F54" s="21">
        <v>0</v>
      </c>
      <c r="G54" s="30">
        <v>24151</v>
      </c>
      <c r="H54" s="11" t="s">
        <v>12</v>
      </c>
      <c r="I54" s="31">
        <v>17981.995200000001</v>
      </c>
      <c r="J54" s="21">
        <v>209</v>
      </c>
      <c r="K54" s="21" t="s">
        <v>35</v>
      </c>
      <c r="L54" s="30">
        <v>33911</v>
      </c>
      <c r="M54" s="21">
        <v>2</v>
      </c>
      <c r="N54" s="21">
        <v>3</v>
      </c>
      <c r="O54" s="11"/>
      <c r="P54" s="11"/>
      <c r="Q54" s="11"/>
      <c r="R54" s="11"/>
    </row>
    <row r="55" spans="1:18" ht="34.5" customHeight="1" x14ac:dyDescent="0.2">
      <c r="A55" s="29">
        <v>603</v>
      </c>
      <c r="B55" s="11" t="s">
        <v>434</v>
      </c>
      <c r="C55" s="11" t="s">
        <v>481</v>
      </c>
      <c r="D55" s="21" t="s">
        <v>29</v>
      </c>
      <c r="E55" s="21" t="s">
        <v>670</v>
      </c>
      <c r="F55" s="21">
        <v>4</v>
      </c>
      <c r="G55" s="30">
        <v>24301</v>
      </c>
      <c r="H55" s="11" t="s">
        <v>12</v>
      </c>
      <c r="I55" s="31">
        <v>17981.995200000001</v>
      </c>
      <c r="J55" s="21">
        <v>87</v>
      </c>
      <c r="K55" s="21" t="s">
        <v>35</v>
      </c>
      <c r="L55" s="30">
        <v>34201</v>
      </c>
      <c r="M55" s="21">
        <v>3</v>
      </c>
      <c r="N55" s="21">
        <v>1</v>
      </c>
      <c r="O55" s="11"/>
      <c r="P55" s="11"/>
      <c r="Q55" s="11"/>
      <c r="R55" s="11"/>
    </row>
    <row r="56" spans="1:18" ht="34.5" customHeight="1" x14ac:dyDescent="0.2">
      <c r="A56" s="29">
        <v>604</v>
      </c>
      <c r="B56" s="11" t="s">
        <v>10</v>
      </c>
      <c r="C56" s="11" t="s">
        <v>51</v>
      </c>
      <c r="D56" s="21" t="s">
        <v>29</v>
      </c>
      <c r="E56" s="21" t="s">
        <v>673</v>
      </c>
      <c r="F56" s="21">
        <v>0</v>
      </c>
      <c r="G56" s="30">
        <v>26423</v>
      </c>
      <c r="H56" s="11" t="s">
        <v>24</v>
      </c>
      <c r="I56" s="31">
        <v>27300.6</v>
      </c>
      <c r="J56" s="21">
        <v>0</v>
      </c>
      <c r="K56" s="21" t="s">
        <v>35</v>
      </c>
      <c r="L56" s="30">
        <v>41613</v>
      </c>
      <c r="M56" s="21">
        <v>2</v>
      </c>
      <c r="N56" s="21">
        <v>3</v>
      </c>
      <c r="O56" s="11"/>
      <c r="P56" s="11"/>
      <c r="Q56" s="11"/>
      <c r="R56" s="11"/>
    </row>
    <row r="57" spans="1:18" ht="34.5" customHeight="1" x14ac:dyDescent="0.2">
      <c r="A57" s="29">
        <v>605</v>
      </c>
      <c r="B57" s="11" t="s">
        <v>358</v>
      </c>
      <c r="C57" s="11" t="s">
        <v>592</v>
      </c>
      <c r="D57" s="21" t="s">
        <v>29</v>
      </c>
      <c r="E57" s="21" t="s">
        <v>672</v>
      </c>
      <c r="F57" s="21">
        <v>0</v>
      </c>
      <c r="G57" s="30">
        <v>27172</v>
      </c>
      <c r="H57" s="11" t="s">
        <v>12</v>
      </c>
      <c r="I57" s="31">
        <v>17981.995200000001</v>
      </c>
      <c r="J57" s="21">
        <v>65</v>
      </c>
      <c r="K57" s="21" t="s">
        <v>35</v>
      </c>
      <c r="L57" s="30">
        <v>36985</v>
      </c>
      <c r="M57" s="21">
        <v>5</v>
      </c>
      <c r="N57" s="21">
        <v>3</v>
      </c>
      <c r="O57" s="11"/>
      <c r="P57" s="11"/>
      <c r="Q57" s="11"/>
      <c r="R57" s="11"/>
    </row>
    <row r="58" spans="1:18" ht="34.5" customHeight="1" x14ac:dyDescent="0.2">
      <c r="A58" s="29">
        <v>606</v>
      </c>
      <c r="B58" s="11" t="s">
        <v>380</v>
      </c>
      <c r="C58" s="11" t="s">
        <v>590</v>
      </c>
      <c r="D58" s="21" t="s">
        <v>29</v>
      </c>
      <c r="E58" s="21" t="s">
        <v>671</v>
      </c>
      <c r="F58" s="21">
        <v>3</v>
      </c>
      <c r="G58" s="30">
        <v>28622</v>
      </c>
      <c r="H58" s="11" t="s">
        <v>12</v>
      </c>
      <c r="I58" s="31">
        <v>17981.995200000001</v>
      </c>
      <c r="J58" s="21">
        <v>62</v>
      </c>
      <c r="K58" s="21" t="s">
        <v>35</v>
      </c>
      <c r="L58" s="30">
        <v>38215</v>
      </c>
      <c r="M58" s="21">
        <v>3</v>
      </c>
      <c r="N58" s="21">
        <v>5</v>
      </c>
      <c r="O58" s="11"/>
      <c r="P58" s="11"/>
      <c r="Q58" s="11"/>
      <c r="R58" s="11"/>
    </row>
    <row r="59" spans="1:18" ht="34.5" customHeight="1" x14ac:dyDescent="0.2">
      <c r="A59" s="29">
        <v>607</v>
      </c>
      <c r="B59" s="11" t="s">
        <v>298</v>
      </c>
      <c r="C59" s="11" t="s">
        <v>468</v>
      </c>
      <c r="D59" s="21" t="s">
        <v>29</v>
      </c>
      <c r="E59" s="21" t="s">
        <v>672</v>
      </c>
      <c r="F59" s="21">
        <v>1</v>
      </c>
      <c r="G59" s="30">
        <v>34320</v>
      </c>
      <c r="H59" s="11" t="s">
        <v>12</v>
      </c>
      <c r="I59" s="31">
        <v>17981.995200000001</v>
      </c>
      <c r="J59" s="21">
        <v>74</v>
      </c>
      <c r="K59" s="21" t="s">
        <v>35</v>
      </c>
      <c r="L59" s="30">
        <v>42291</v>
      </c>
      <c r="M59" s="21">
        <v>3</v>
      </c>
      <c r="N59" s="21">
        <v>4</v>
      </c>
      <c r="O59" s="11"/>
      <c r="P59" s="11"/>
      <c r="Q59" s="11"/>
      <c r="R59" s="11"/>
    </row>
    <row r="60" spans="1:18" ht="34.5" customHeight="1" x14ac:dyDescent="0.2">
      <c r="A60" s="29">
        <v>608</v>
      </c>
      <c r="B60" s="11" t="s">
        <v>219</v>
      </c>
      <c r="C60" s="11" t="s">
        <v>472</v>
      </c>
      <c r="D60" s="21" t="s">
        <v>29</v>
      </c>
      <c r="E60" s="21" t="s">
        <v>670</v>
      </c>
      <c r="F60" s="21">
        <v>1</v>
      </c>
      <c r="G60" s="30">
        <v>33891</v>
      </c>
      <c r="H60" s="11" t="s">
        <v>25</v>
      </c>
      <c r="I60" s="31">
        <v>31850.699999999997</v>
      </c>
      <c r="J60" s="21">
        <v>0</v>
      </c>
      <c r="K60" s="21" t="s">
        <v>35</v>
      </c>
      <c r="L60" s="30">
        <v>42144</v>
      </c>
      <c r="M60" s="21">
        <v>5</v>
      </c>
      <c r="N60" s="21">
        <v>0</v>
      </c>
      <c r="O60" s="11"/>
      <c r="P60" s="11"/>
      <c r="Q60" s="11"/>
      <c r="R60" s="11"/>
    </row>
    <row r="61" spans="1:18" ht="34.5" customHeight="1" x14ac:dyDescent="0.2">
      <c r="A61" s="29">
        <v>609</v>
      </c>
      <c r="B61" s="11" t="s">
        <v>438</v>
      </c>
      <c r="C61" s="11" t="s">
        <v>643</v>
      </c>
      <c r="D61" s="21" t="s">
        <v>29</v>
      </c>
      <c r="E61" s="21" t="s">
        <v>673</v>
      </c>
      <c r="F61" s="21">
        <v>1</v>
      </c>
      <c r="G61" s="30">
        <v>24601</v>
      </c>
      <c r="H61" s="11" t="s">
        <v>12</v>
      </c>
      <c r="I61" s="31">
        <v>17981.995200000001</v>
      </c>
      <c r="J61" s="21">
        <v>115</v>
      </c>
      <c r="K61" s="21" t="s">
        <v>35</v>
      </c>
      <c r="L61" s="30">
        <v>34875</v>
      </c>
      <c r="M61" s="21">
        <v>1</v>
      </c>
      <c r="N61" s="21">
        <v>3</v>
      </c>
      <c r="O61" s="11"/>
      <c r="P61" s="11"/>
      <c r="Q61" s="11"/>
      <c r="R61" s="11"/>
    </row>
    <row r="62" spans="1:18" ht="34.5" customHeight="1" x14ac:dyDescent="0.2">
      <c r="A62" s="29">
        <v>610</v>
      </c>
      <c r="B62" s="11" t="s">
        <v>293</v>
      </c>
      <c r="C62" s="11" t="s">
        <v>546</v>
      </c>
      <c r="D62" s="21" t="s">
        <v>29</v>
      </c>
      <c r="E62" s="21" t="s">
        <v>672</v>
      </c>
      <c r="F62" s="21">
        <v>4</v>
      </c>
      <c r="G62" s="30">
        <v>34820</v>
      </c>
      <c r="H62" s="11" t="s">
        <v>12</v>
      </c>
      <c r="I62" s="31">
        <v>17981.995200000001</v>
      </c>
      <c r="J62" s="21">
        <v>82</v>
      </c>
      <c r="K62" s="21" t="s">
        <v>36</v>
      </c>
      <c r="L62" s="30">
        <v>42229</v>
      </c>
      <c r="M62" s="21">
        <v>3</v>
      </c>
      <c r="N62" s="21">
        <v>4</v>
      </c>
      <c r="O62" s="11"/>
      <c r="P62" s="11"/>
      <c r="Q62" s="11"/>
      <c r="R62" s="11"/>
    </row>
    <row r="63" spans="1:18" ht="34.5" customHeight="1" x14ac:dyDescent="0.2">
      <c r="A63" s="29">
        <v>611</v>
      </c>
      <c r="B63" s="11" t="s">
        <v>437</v>
      </c>
      <c r="C63" s="11" t="s">
        <v>642</v>
      </c>
      <c r="D63" s="21" t="s">
        <v>29</v>
      </c>
      <c r="E63" s="21" t="s">
        <v>671</v>
      </c>
      <c r="F63" s="21">
        <v>4</v>
      </c>
      <c r="G63" s="30">
        <v>24526</v>
      </c>
      <c r="H63" s="11" t="s">
        <v>12</v>
      </c>
      <c r="I63" s="31">
        <v>17981.995200000001</v>
      </c>
      <c r="J63" s="21">
        <v>49</v>
      </c>
      <c r="K63" s="21" t="s">
        <v>35</v>
      </c>
      <c r="L63" s="30">
        <v>34705</v>
      </c>
      <c r="M63" s="21">
        <v>5</v>
      </c>
      <c r="N63" s="21">
        <v>4</v>
      </c>
      <c r="O63" s="11"/>
      <c r="P63" s="11"/>
      <c r="Q63" s="11"/>
      <c r="R63" s="11"/>
    </row>
    <row r="64" spans="1:18" ht="34.5" customHeight="1" x14ac:dyDescent="0.2">
      <c r="A64" s="29">
        <v>612</v>
      </c>
      <c r="B64" s="11" t="s">
        <v>448</v>
      </c>
      <c r="C64" s="11" t="s">
        <v>620</v>
      </c>
      <c r="D64" s="21" t="s">
        <v>29</v>
      </c>
      <c r="E64" s="21" t="s">
        <v>671</v>
      </c>
      <c r="F64" s="21">
        <v>2</v>
      </c>
      <c r="G64" s="30">
        <v>25351</v>
      </c>
      <c r="H64" s="11" t="s">
        <v>12</v>
      </c>
      <c r="I64" s="31">
        <v>17981.995200000001</v>
      </c>
      <c r="J64" s="21">
        <v>34</v>
      </c>
      <c r="K64" s="21" t="s">
        <v>35</v>
      </c>
      <c r="L64" s="30">
        <v>36040</v>
      </c>
      <c r="M64" s="21">
        <v>2</v>
      </c>
      <c r="N64" s="21">
        <v>3</v>
      </c>
      <c r="O64" s="11"/>
      <c r="P64" s="11"/>
      <c r="Q64" s="11"/>
      <c r="R64" s="11"/>
    </row>
    <row r="65" spans="1:18" ht="34.5" customHeight="1" x14ac:dyDescent="0.2">
      <c r="A65" s="29">
        <v>613</v>
      </c>
      <c r="B65" s="11" t="s">
        <v>207</v>
      </c>
      <c r="C65" s="11" t="s">
        <v>531</v>
      </c>
      <c r="D65" s="21" t="s">
        <v>30</v>
      </c>
      <c r="E65" s="21" t="s">
        <v>671</v>
      </c>
      <c r="F65" s="21">
        <v>1</v>
      </c>
      <c r="G65" s="30">
        <v>27133</v>
      </c>
      <c r="H65" s="11" t="s">
        <v>26</v>
      </c>
      <c r="I65" s="31">
        <v>21840.48</v>
      </c>
      <c r="J65" s="21">
        <v>194</v>
      </c>
      <c r="K65" s="21" t="s">
        <v>35</v>
      </c>
      <c r="L65" s="30">
        <v>36947</v>
      </c>
      <c r="M65" s="21">
        <v>2</v>
      </c>
      <c r="N65" s="21">
        <v>4</v>
      </c>
      <c r="O65" s="11"/>
      <c r="P65" s="11"/>
      <c r="Q65" s="11"/>
      <c r="R65" s="11"/>
    </row>
    <row r="66" spans="1:18" ht="34.5" customHeight="1" x14ac:dyDescent="0.2">
      <c r="A66" s="29">
        <v>614</v>
      </c>
      <c r="B66" s="11" t="s">
        <v>200</v>
      </c>
      <c r="C66" s="11" t="s">
        <v>540</v>
      </c>
      <c r="D66" s="21" t="s">
        <v>30</v>
      </c>
      <c r="E66" s="21" t="s">
        <v>671</v>
      </c>
      <c r="F66" s="21">
        <v>1</v>
      </c>
      <c r="G66" s="30">
        <v>33980</v>
      </c>
      <c r="H66" s="11" t="s">
        <v>12</v>
      </c>
      <c r="I66" s="31">
        <v>17981.995200000001</v>
      </c>
      <c r="J66" s="21">
        <v>148</v>
      </c>
      <c r="K66" s="21" t="s">
        <v>35</v>
      </c>
      <c r="L66" s="30">
        <v>42446</v>
      </c>
      <c r="M66" s="21">
        <v>3</v>
      </c>
      <c r="N66" s="21">
        <v>4</v>
      </c>
      <c r="O66" s="11"/>
      <c r="P66" s="11"/>
      <c r="Q66" s="11"/>
      <c r="R66" s="11"/>
    </row>
    <row r="67" spans="1:18" ht="34.5" customHeight="1" x14ac:dyDescent="0.2">
      <c r="A67" s="29">
        <v>615</v>
      </c>
      <c r="B67" s="11" t="s">
        <v>235</v>
      </c>
      <c r="C67" s="11" t="s">
        <v>489</v>
      </c>
      <c r="D67" s="21" t="s">
        <v>29</v>
      </c>
      <c r="E67" s="21" t="s">
        <v>671</v>
      </c>
      <c r="F67" s="21">
        <v>1</v>
      </c>
      <c r="G67" s="30">
        <v>32348</v>
      </c>
      <c r="H67" s="11" t="s">
        <v>24</v>
      </c>
      <c r="I67" s="31">
        <v>27300.6</v>
      </c>
      <c r="J67" s="21">
        <v>0</v>
      </c>
      <c r="K67" s="21" t="s">
        <v>35</v>
      </c>
      <c r="L67" s="30">
        <v>39459</v>
      </c>
      <c r="M67" s="21">
        <v>5</v>
      </c>
      <c r="N67" s="21">
        <v>4</v>
      </c>
      <c r="O67" s="11"/>
      <c r="P67" s="11"/>
      <c r="Q67" s="11"/>
      <c r="R67" s="11"/>
    </row>
    <row r="68" spans="1:18" ht="34.5" customHeight="1" x14ac:dyDescent="0.2">
      <c r="A68" s="29">
        <v>616</v>
      </c>
      <c r="B68" s="11" t="s">
        <v>190</v>
      </c>
      <c r="C68" s="11" t="s">
        <v>485</v>
      </c>
      <c r="D68" s="21" t="s">
        <v>30</v>
      </c>
      <c r="E68" s="21" t="s">
        <v>670</v>
      </c>
      <c r="F68" s="21">
        <v>0</v>
      </c>
      <c r="G68" s="30">
        <v>34523</v>
      </c>
      <c r="H68" s="11" t="s">
        <v>24</v>
      </c>
      <c r="I68" s="31">
        <v>27300.6</v>
      </c>
      <c r="J68" s="21">
        <v>0</v>
      </c>
      <c r="K68" s="21" t="s">
        <v>35</v>
      </c>
      <c r="L68" s="30">
        <v>42376</v>
      </c>
      <c r="M68" s="21">
        <v>0</v>
      </c>
      <c r="N68" s="21">
        <v>1</v>
      </c>
      <c r="O68" s="11"/>
      <c r="P68" s="11"/>
      <c r="Q68" s="11"/>
      <c r="R68" s="11"/>
    </row>
    <row r="69" spans="1:18" ht="34.5" customHeight="1" x14ac:dyDescent="0.2">
      <c r="A69" s="29">
        <v>617</v>
      </c>
      <c r="B69" s="11" t="s">
        <v>226</v>
      </c>
      <c r="C69" s="11" t="s">
        <v>476</v>
      </c>
      <c r="D69" s="21" t="s">
        <v>29</v>
      </c>
      <c r="E69" s="21" t="s">
        <v>672</v>
      </c>
      <c r="F69" s="21">
        <v>4</v>
      </c>
      <c r="G69" s="30">
        <v>28716</v>
      </c>
      <c r="H69" s="11" t="s">
        <v>25</v>
      </c>
      <c r="I69" s="31">
        <v>31850.699999999997</v>
      </c>
      <c r="J69" s="21">
        <v>0</v>
      </c>
      <c r="K69" s="21" t="s">
        <v>35</v>
      </c>
      <c r="L69" s="30">
        <v>40403</v>
      </c>
      <c r="M69" s="21">
        <v>4</v>
      </c>
      <c r="N69" s="21">
        <v>4</v>
      </c>
      <c r="O69" s="11"/>
      <c r="P69" s="11"/>
      <c r="Q69" s="11"/>
      <c r="R69" s="11"/>
    </row>
    <row r="70" spans="1:18" ht="34.5" customHeight="1" x14ac:dyDescent="0.2">
      <c r="A70" s="29">
        <v>618</v>
      </c>
      <c r="B70" s="11" t="s">
        <v>450</v>
      </c>
      <c r="C70" s="11" t="s">
        <v>491</v>
      </c>
      <c r="D70" s="21" t="s">
        <v>29</v>
      </c>
      <c r="E70" s="21" t="s">
        <v>672</v>
      </c>
      <c r="F70" s="21">
        <v>4</v>
      </c>
      <c r="G70" s="30">
        <v>25501</v>
      </c>
      <c r="H70" s="11" t="s">
        <v>12</v>
      </c>
      <c r="I70" s="31">
        <v>17981.995200000001</v>
      </c>
      <c r="J70" s="21">
        <v>196</v>
      </c>
      <c r="K70" s="21" t="s">
        <v>35</v>
      </c>
      <c r="L70" s="30">
        <v>36130</v>
      </c>
      <c r="M70" s="21">
        <v>2</v>
      </c>
      <c r="N70" s="21">
        <v>1</v>
      </c>
      <c r="O70" s="11"/>
      <c r="P70" s="11"/>
      <c r="Q70" s="11"/>
      <c r="R70" s="11"/>
    </row>
    <row r="71" spans="1:18" ht="34.5" customHeight="1" x14ac:dyDescent="0.2">
      <c r="A71" s="29">
        <v>619</v>
      </c>
      <c r="B71" s="11" t="s">
        <v>449</v>
      </c>
      <c r="C71" s="11" t="s">
        <v>503</v>
      </c>
      <c r="D71" s="21" t="s">
        <v>29</v>
      </c>
      <c r="E71" s="21" t="s">
        <v>673</v>
      </c>
      <c r="F71" s="21">
        <v>1</v>
      </c>
      <c r="G71" s="30">
        <v>25426</v>
      </c>
      <c r="H71" s="11" t="s">
        <v>12</v>
      </c>
      <c r="I71" s="31">
        <v>17981.995200000001</v>
      </c>
      <c r="J71" s="21">
        <v>130</v>
      </c>
      <c r="K71" s="21" t="s">
        <v>35</v>
      </c>
      <c r="L71" s="30">
        <v>36085</v>
      </c>
      <c r="M71" s="21">
        <v>5</v>
      </c>
      <c r="N71" s="21">
        <v>1</v>
      </c>
      <c r="O71" s="11"/>
      <c r="P71" s="11"/>
      <c r="Q71" s="11"/>
      <c r="R71" s="11"/>
    </row>
    <row r="72" spans="1:18" ht="34.5" customHeight="1" x14ac:dyDescent="0.2">
      <c r="A72" s="29">
        <v>620</v>
      </c>
      <c r="B72" s="11" t="s">
        <v>459</v>
      </c>
      <c r="C72" s="11" t="s">
        <v>574</v>
      </c>
      <c r="D72" s="21" t="s">
        <v>29</v>
      </c>
      <c r="E72" s="21" t="s">
        <v>672</v>
      </c>
      <c r="F72" s="21">
        <v>2</v>
      </c>
      <c r="G72" s="30">
        <v>26176</v>
      </c>
      <c r="H72" s="11" t="s">
        <v>12</v>
      </c>
      <c r="I72" s="31">
        <v>17981.995200000001</v>
      </c>
      <c r="J72" s="21">
        <v>49</v>
      </c>
      <c r="K72" s="21" t="s">
        <v>35</v>
      </c>
      <c r="L72" s="30">
        <v>36535</v>
      </c>
      <c r="M72" s="21">
        <v>1</v>
      </c>
      <c r="N72" s="21">
        <v>5</v>
      </c>
      <c r="O72" s="11"/>
      <c r="P72" s="11"/>
      <c r="Q72" s="11"/>
      <c r="R72" s="11"/>
    </row>
    <row r="73" spans="1:18" ht="34.5" customHeight="1" x14ac:dyDescent="0.2">
      <c r="A73" s="29">
        <v>621</v>
      </c>
      <c r="B73" s="11" t="s">
        <v>441</v>
      </c>
      <c r="C73" s="11" t="s">
        <v>646</v>
      </c>
      <c r="D73" s="21" t="s">
        <v>29</v>
      </c>
      <c r="E73" s="21" t="s">
        <v>672</v>
      </c>
      <c r="F73" s="21">
        <v>2</v>
      </c>
      <c r="G73" s="30">
        <v>24826</v>
      </c>
      <c r="H73" s="11" t="s">
        <v>12</v>
      </c>
      <c r="I73" s="31">
        <v>17981.995200000001</v>
      </c>
      <c r="J73" s="21">
        <v>84</v>
      </c>
      <c r="K73" s="21" t="s">
        <v>35</v>
      </c>
      <c r="L73" s="30">
        <v>35555</v>
      </c>
      <c r="M73" s="21">
        <v>0</v>
      </c>
      <c r="N73" s="21">
        <v>5</v>
      </c>
      <c r="O73" s="11"/>
      <c r="P73" s="11"/>
      <c r="Q73" s="11"/>
      <c r="R73" s="11"/>
    </row>
    <row r="74" spans="1:18" ht="34.5" customHeight="1" x14ac:dyDescent="0.2">
      <c r="A74" s="29">
        <v>622</v>
      </c>
      <c r="B74" s="11" t="s">
        <v>334</v>
      </c>
      <c r="C74" s="11" t="s">
        <v>482</v>
      </c>
      <c r="D74" s="21" t="s">
        <v>29</v>
      </c>
      <c r="E74" s="21" t="s">
        <v>671</v>
      </c>
      <c r="F74" s="21">
        <v>4</v>
      </c>
      <c r="G74" s="30">
        <v>31290</v>
      </c>
      <c r="H74" s="11" t="s">
        <v>12</v>
      </c>
      <c r="I74" s="31">
        <v>17981.995200000001</v>
      </c>
      <c r="J74" s="21">
        <v>9</v>
      </c>
      <c r="K74" s="21" t="s">
        <v>35</v>
      </c>
      <c r="L74" s="30">
        <v>41357</v>
      </c>
      <c r="M74" s="21">
        <v>0</v>
      </c>
      <c r="N74" s="21">
        <v>1</v>
      </c>
      <c r="O74" s="11"/>
      <c r="P74" s="11"/>
      <c r="Q74" s="11"/>
      <c r="R74" s="11"/>
    </row>
    <row r="75" spans="1:18" ht="34.5" customHeight="1" x14ac:dyDescent="0.2">
      <c r="A75" s="29">
        <v>623</v>
      </c>
      <c r="B75" s="11" t="s">
        <v>203</v>
      </c>
      <c r="C75" s="11" t="s">
        <v>528</v>
      </c>
      <c r="D75" s="21" t="s">
        <v>30</v>
      </c>
      <c r="E75" s="21" t="s">
        <v>673</v>
      </c>
      <c r="F75" s="21">
        <v>2</v>
      </c>
      <c r="G75" s="30">
        <v>30662</v>
      </c>
      <c r="H75" s="11" t="s">
        <v>26</v>
      </c>
      <c r="I75" s="31">
        <v>21840.48</v>
      </c>
      <c r="J75" s="21">
        <v>105</v>
      </c>
      <c r="K75" s="21" t="s">
        <v>35</v>
      </c>
      <c r="L75" s="30">
        <v>39371</v>
      </c>
      <c r="M75" s="21">
        <v>3</v>
      </c>
      <c r="N75" s="21">
        <v>2</v>
      </c>
      <c r="O75" s="11"/>
      <c r="P75" s="11"/>
      <c r="Q75" s="11"/>
      <c r="R75" s="11"/>
    </row>
    <row r="76" spans="1:18" ht="34.5" customHeight="1" x14ac:dyDescent="0.2">
      <c r="A76" s="29">
        <v>624</v>
      </c>
      <c r="B76" s="11" t="s">
        <v>195</v>
      </c>
      <c r="C76" s="11" t="s">
        <v>536</v>
      </c>
      <c r="D76" s="21" t="s">
        <v>30</v>
      </c>
      <c r="E76" s="21" t="s">
        <v>670</v>
      </c>
      <c r="F76" s="21">
        <v>0</v>
      </c>
      <c r="G76" s="30">
        <v>24665</v>
      </c>
      <c r="H76" s="11" t="s">
        <v>12</v>
      </c>
      <c r="I76" s="31">
        <v>17981.995200000001</v>
      </c>
      <c r="J76" s="21">
        <v>192</v>
      </c>
      <c r="K76" s="21" t="s">
        <v>35</v>
      </c>
      <c r="L76" s="30">
        <v>35045</v>
      </c>
      <c r="M76" s="21">
        <v>0</v>
      </c>
      <c r="N76" s="21">
        <v>1</v>
      </c>
      <c r="O76" s="11"/>
      <c r="P76" s="11"/>
      <c r="Q76" s="11"/>
      <c r="R76" s="11"/>
    </row>
    <row r="77" spans="1:18" ht="34.5" customHeight="1" x14ac:dyDescent="0.2">
      <c r="A77" s="29">
        <v>625</v>
      </c>
      <c r="B77" s="11" t="s">
        <v>213</v>
      </c>
      <c r="C77" s="11" t="s">
        <v>465</v>
      </c>
      <c r="D77" s="21" t="s">
        <v>29</v>
      </c>
      <c r="E77" s="21" t="s">
        <v>672</v>
      </c>
      <c r="F77" s="21">
        <v>1</v>
      </c>
      <c r="G77" s="30">
        <v>22402</v>
      </c>
      <c r="H77" s="11" t="s">
        <v>25</v>
      </c>
      <c r="I77" s="31">
        <v>31850.699999999997</v>
      </c>
      <c r="J77" s="21">
        <v>0</v>
      </c>
      <c r="K77" s="21" t="s">
        <v>35</v>
      </c>
      <c r="L77" s="30">
        <v>31084</v>
      </c>
      <c r="M77" s="21">
        <v>3</v>
      </c>
      <c r="N77" s="21">
        <v>4</v>
      </c>
      <c r="O77" s="11"/>
      <c r="P77" s="11"/>
      <c r="Q77" s="11"/>
      <c r="R77" s="11"/>
    </row>
    <row r="78" spans="1:18" ht="34.5" customHeight="1" x14ac:dyDescent="0.2">
      <c r="A78" s="29">
        <v>626</v>
      </c>
      <c r="B78" s="11" t="s">
        <v>213</v>
      </c>
      <c r="C78" s="11" t="s">
        <v>564</v>
      </c>
      <c r="D78" s="21" t="s">
        <v>29</v>
      </c>
      <c r="E78" s="21" t="s">
        <v>670</v>
      </c>
      <c r="F78" s="21">
        <v>2</v>
      </c>
      <c r="G78" s="30">
        <v>29422</v>
      </c>
      <c r="H78" s="11" t="s">
        <v>12</v>
      </c>
      <c r="I78" s="31">
        <v>17981.995200000001</v>
      </c>
      <c r="J78" s="21">
        <v>0</v>
      </c>
      <c r="K78" s="21" t="s">
        <v>35</v>
      </c>
      <c r="L78" s="30">
        <v>39242</v>
      </c>
      <c r="M78" s="21">
        <v>4</v>
      </c>
      <c r="N78" s="21">
        <v>5</v>
      </c>
      <c r="O78" s="11"/>
      <c r="P78" s="11"/>
      <c r="Q78" s="11"/>
      <c r="R78" s="11"/>
    </row>
    <row r="79" spans="1:18" ht="34.5" customHeight="1" x14ac:dyDescent="0.2">
      <c r="A79" s="29">
        <v>627</v>
      </c>
      <c r="B79" s="11" t="s">
        <v>213</v>
      </c>
      <c r="C79" s="11" t="s">
        <v>604</v>
      </c>
      <c r="D79" s="21" t="s">
        <v>29</v>
      </c>
      <c r="E79" s="21" t="s">
        <v>670</v>
      </c>
      <c r="F79" s="21">
        <v>4</v>
      </c>
      <c r="G79" s="30">
        <v>24226</v>
      </c>
      <c r="H79" s="11" t="s">
        <v>12</v>
      </c>
      <c r="I79" s="31">
        <v>17981.995200000001</v>
      </c>
      <c r="J79" s="21">
        <v>44</v>
      </c>
      <c r="K79" s="21" t="s">
        <v>35</v>
      </c>
      <c r="L79" s="30">
        <v>34056</v>
      </c>
      <c r="M79" s="21">
        <v>4</v>
      </c>
      <c r="N79" s="21">
        <v>0</v>
      </c>
      <c r="O79" s="11"/>
      <c r="P79" s="11"/>
      <c r="Q79" s="11"/>
      <c r="R79" s="11"/>
    </row>
    <row r="80" spans="1:18" ht="34.5" customHeight="1" x14ac:dyDescent="0.2">
      <c r="A80" s="29">
        <v>628</v>
      </c>
      <c r="B80" s="11" t="s">
        <v>291</v>
      </c>
      <c r="C80" s="11" t="s">
        <v>544</v>
      </c>
      <c r="D80" s="21" t="s">
        <v>29</v>
      </c>
      <c r="E80" s="21" t="s">
        <v>673</v>
      </c>
      <c r="F80" s="21">
        <v>2</v>
      </c>
      <c r="G80" s="30">
        <v>21560</v>
      </c>
      <c r="H80" s="11" t="s">
        <v>12</v>
      </c>
      <c r="I80" s="31">
        <v>17981.995200000001</v>
      </c>
      <c r="J80" s="21">
        <v>51</v>
      </c>
      <c r="K80" s="21" t="s">
        <v>35</v>
      </c>
      <c r="L80" s="30">
        <v>28496</v>
      </c>
      <c r="M80" s="21">
        <v>5</v>
      </c>
      <c r="N80" s="21">
        <v>3</v>
      </c>
      <c r="O80" s="11"/>
      <c r="P80" s="11"/>
      <c r="Q80" s="11"/>
      <c r="R80" s="11"/>
    </row>
    <row r="81" spans="1:18" ht="34.5" customHeight="1" x14ac:dyDescent="0.2">
      <c r="A81" s="29">
        <v>629</v>
      </c>
      <c r="B81" s="11" t="s">
        <v>436</v>
      </c>
      <c r="C81" s="11" t="s">
        <v>641</v>
      </c>
      <c r="D81" s="21" t="s">
        <v>29</v>
      </c>
      <c r="E81" s="21" t="s">
        <v>673</v>
      </c>
      <c r="F81" s="21">
        <v>4</v>
      </c>
      <c r="G81" s="30">
        <v>24451</v>
      </c>
      <c r="H81" s="11" t="s">
        <v>12</v>
      </c>
      <c r="I81" s="31">
        <v>17981.995200000001</v>
      </c>
      <c r="J81" s="21">
        <v>120</v>
      </c>
      <c r="K81" s="21" t="s">
        <v>35</v>
      </c>
      <c r="L81" s="30">
        <v>34491</v>
      </c>
      <c r="M81" s="21">
        <v>1</v>
      </c>
      <c r="N81" s="21">
        <v>3</v>
      </c>
      <c r="O81" s="11"/>
      <c r="P81" s="11"/>
      <c r="Q81" s="11"/>
      <c r="R81" s="11"/>
    </row>
    <row r="82" spans="1:18" ht="34.5" customHeight="1" x14ac:dyDescent="0.2">
      <c r="A82" s="29">
        <v>630</v>
      </c>
      <c r="B82" s="11" t="s">
        <v>435</v>
      </c>
      <c r="C82" s="11" t="s">
        <v>640</v>
      </c>
      <c r="D82" s="21" t="s">
        <v>29</v>
      </c>
      <c r="E82" s="21" t="s">
        <v>673</v>
      </c>
      <c r="F82" s="21">
        <v>2</v>
      </c>
      <c r="G82" s="30">
        <v>24376</v>
      </c>
      <c r="H82" s="11" t="s">
        <v>12</v>
      </c>
      <c r="I82" s="31">
        <v>17981.995200000001</v>
      </c>
      <c r="J82" s="21">
        <v>146</v>
      </c>
      <c r="K82" s="21" t="s">
        <v>35</v>
      </c>
      <c r="L82" s="30">
        <v>34346</v>
      </c>
      <c r="M82" s="21">
        <v>3</v>
      </c>
      <c r="N82" s="21">
        <v>1</v>
      </c>
      <c r="O82" s="11"/>
      <c r="P82" s="11"/>
      <c r="Q82" s="11"/>
      <c r="R82" s="11"/>
    </row>
    <row r="83" spans="1:18" ht="34.5" customHeight="1" x14ac:dyDescent="0.2">
      <c r="A83" s="29">
        <v>631</v>
      </c>
      <c r="B83" s="11" t="s">
        <v>19</v>
      </c>
      <c r="C83" s="11" t="s">
        <v>42</v>
      </c>
      <c r="D83" s="21" t="s">
        <v>29</v>
      </c>
      <c r="E83" s="21" t="s">
        <v>673</v>
      </c>
      <c r="F83" s="21">
        <v>1</v>
      </c>
      <c r="G83" s="30">
        <v>23472</v>
      </c>
      <c r="H83" s="11" t="s">
        <v>12</v>
      </c>
      <c r="I83" s="31">
        <v>17981.995200000001</v>
      </c>
      <c r="J83" s="21">
        <v>76</v>
      </c>
      <c r="K83" s="21" t="s">
        <v>35</v>
      </c>
      <c r="L83" s="30">
        <v>31902</v>
      </c>
      <c r="M83" s="21">
        <v>5</v>
      </c>
      <c r="N83" s="21">
        <v>0</v>
      </c>
      <c r="O83" s="11"/>
      <c r="P83" s="11"/>
      <c r="Q83" s="11"/>
      <c r="R83" s="11"/>
    </row>
    <row r="84" spans="1:18" ht="34.5" customHeight="1" x14ac:dyDescent="0.2">
      <c r="A84" s="29">
        <v>632</v>
      </c>
      <c r="B84" s="11" t="s">
        <v>294</v>
      </c>
      <c r="C84" s="11" t="s">
        <v>547</v>
      </c>
      <c r="D84" s="21" t="s">
        <v>29</v>
      </c>
      <c r="E84" s="21" t="s">
        <v>670</v>
      </c>
      <c r="F84" s="21">
        <v>2</v>
      </c>
      <c r="G84" s="30">
        <v>35470</v>
      </c>
      <c r="H84" s="11" t="s">
        <v>12</v>
      </c>
      <c r="I84" s="31">
        <v>17981.995200000001</v>
      </c>
      <c r="J84" s="21">
        <v>162</v>
      </c>
      <c r="K84" s="21" t="s">
        <v>35</v>
      </c>
      <c r="L84" s="30">
        <v>41893</v>
      </c>
      <c r="M84" s="21">
        <v>4</v>
      </c>
      <c r="N84" s="21">
        <v>2</v>
      </c>
      <c r="O84" s="11"/>
      <c r="P84" s="11"/>
      <c r="Q84" s="11"/>
      <c r="R84" s="11"/>
    </row>
    <row r="85" spans="1:18" ht="34.5" customHeight="1" x14ac:dyDescent="0.2">
      <c r="A85" s="29">
        <v>633</v>
      </c>
      <c r="B85" s="11" t="s">
        <v>327</v>
      </c>
      <c r="C85" s="11" t="s">
        <v>568</v>
      </c>
      <c r="D85" s="21" t="s">
        <v>29</v>
      </c>
      <c r="E85" s="21" t="s">
        <v>670</v>
      </c>
      <c r="F85" s="21">
        <v>4</v>
      </c>
      <c r="G85" s="30">
        <v>32512</v>
      </c>
      <c r="H85" s="11" t="s">
        <v>12</v>
      </c>
      <c r="I85" s="31">
        <v>17981.995200000001</v>
      </c>
      <c r="J85" s="21">
        <v>134</v>
      </c>
      <c r="K85" s="21" t="s">
        <v>35</v>
      </c>
      <c r="L85" s="30">
        <v>42235</v>
      </c>
      <c r="M85" s="21">
        <v>5</v>
      </c>
      <c r="N85" s="21">
        <v>5</v>
      </c>
      <c r="O85" s="11"/>
      <c r="P85" s="11"/>
      <c r="Q85" s="11"/>
      <c r="R85" s="11"/>
    </row>
    <row r="86" spans="1:18" ht="34.5" customHeight="1" x14ac:dyDescent="0.2">
      <c r="A86" s="29">
        <v>634</v>
      </c>
      <c r="B86" s="11" t="s">
        <v>328</v>
      </c>
      <c r="C86" s="11" t="s">
        <v>543</v>
      </c>
      <c r="D86" s="21" t="s">
        <v>29</v>
      </c>
      <c r="E86" s="21" t="s">
        <v>673</v>
      </c>
      <c r="F86" s="21">
        <v>4</v>
      </c>
      <c r="G86" s="30">
        <v>32262</v>
      </c>
      <c r="H86" s="11" t="s">
        <v>12</v>
      </c>
      <c r="I86" s="31">
        <v>17981.995200000001</v>
      </c>
      <c r="J86" s="21">
        <v>138</v>
      </c>
      <c r="K86" s="21" t="s">
        <v>35</v>
      </c>
      <c r="L86" s="30">
        <v>41690</v>
      </c>
      <c r="M86" s="21">
        <v>1</v>
      </c>
      <c r="N86" s="21">
        <v>4</v>
      </c>
      <c r="O86" s="11"/>
      <c r="P86" s="11"/>
      <c r="Q86" s="11"/>
      <c r="R86" s="11"/>
    </row>
    <row r="87" spans="1:18" ht="34.5" customHeight="1" x14ac:dyDescent="0.2">
      <c r="A87" s="29">
        <v>635</v>
      </c>
      <c r="B87" s="11" t="s">
        <v>439</v>
      </c>
      <c r="C87" s="11" t="s">
        <v>644</v>
      </c>
      <c r="D87" s="21" t="s">
        <v>29</v>
      </c>
      <c r="E87" s="21" t="s">
        <v>672</v>
      </c>
      <c r="F87" s="21">
        <v>1</v>
      </c>
      <c r="G87" s="30">
        <v>24676</v>
      </c>
      <c r="H87" s="11" t="s">
        <v>12</v>
      </c>
      <c r="I87" s="31">
        <v>17981.995200000001</v>
      </c>
      <c r="J87" s="21">
        <v>36</v>
      </c>
      <c r="K87" s="21" t="s">
        <v>35</v>
      </c>
      <c r="L87" s="30">
        <v>35215</v>
      </c>
      <c r="M87" s="21">
        <v>4</v>
      </c>
      <c r="N87" s="21">
        <v>5</v>
      </c>
      <c r="O87" s="11"/>
      <c r="P87" s="11"/>
      <c r="Q87" s="11"/>
      <c r="R87" s="11"/>
    </row>
    <row r="88" spans="1:18" ht="34.5" customHeight="1" x14ac:dyDescent="0.2">
      <c r="A88" s="29">
        <v>636</v>
      </c>
      <c r="B88" s="11" t="s">
        <v>440</v>
      </c>
      <c r="C88" s="11" t="s">
        <v>645</v>
      </c>
      <c r="D88" s="21" t="s">
        <v>29</v>
      </c>
      <c r="E88" s="21" t="s">
        <v>672</v>
      </c>
      <c r="F88" s="21">
        <v>4</v>
      </c>
      <c r="G88" s="30">
        <v>24751</v>
      </c>
      <c r="H88" s="11" t="s">
        <v>12</v>
      </c>
      <c r="I88" s="31">
        <v>17981.995200000001</v>
      </c>
      <c r="J88" s="21">
        <v>0</v>
      </c>
      <c r="K88" s="21" t="s">
        <v>35</v>
      </c>
      <c r="L88" s="30">
        <v>35385</v>
      </c>
      <c r="M88" s="21">
        <v>5</v>
      </c>
      <c r="N88" s="21">
        <v>1</v>
      </c>
      <c r="O88" s="11"/>
      <c r="P88" s="11"/>
      <c r="Q88" s="11"/>
      <c r="R88" s="11"/>
    </row>
    <row r="89" spans="1:18" ht="34.5" customHeight="1" x14ac:dyDescent="0.2">
      <c r="A89" s="29">
        <v>637</v>
      </c>
      <c r="B89" s="11" t="s">
        <v>347</v>
      </c>
      <c r="C89" s="11" t="s">
        <v>583</v>
      </c>
      <c r="D89" s="21" t="s">
        <v>29</v>
      </c>
      <c r="E89" s="21" t="s">
        <v>672</v>
      </c>
      <c r="F89" s="21">
        <v>4</v>
      </c>
      <c r="G89" s="30">
        <v>33430</v>
      </c>
      <c r="H89" s="11" t="s">
        <v>12</v>
      </c>
      <c r="I89" s="31">
        <v>17981.995200000001</v>
      </c>
      <c r="J89" s="21">
        <v>1</v>
      </c>
      <c r="K89" s="21" t="s">
        <v>35</v>
      </c>
      <c r="L89" s="30">
        <v>42635</v>
      </c>
      <c r="M89" s="21">
        <v>2</v>
      </c>
      <c r="N89" s="21">
        <v>2</v>
      </c>
      <c r="O89" s="11"/>
      <c r="P89" s="11"/>
      <c r="Q89" s="11"/>
      <c r="R89" s="11"/>
    </row>
    <row r="90" spans="1:18" ht="34.5" customHeight="1" x14ac:dyDescent="0.2">
      <c r="A90" s="29">
        <v>638</v>
      </c>
      <c r="B90" s="11" t="s">
        <v>357</v>
      </c>
      <c r="C90" s="11" t="s">
        <v>501</v>
      </c>
      <c r="D90" s="21" t="s">
        <v>29</v>
      </c>
      <c r="E90" s="21" t="s">
        <v>670</v>
      </c>
      <c r="F90" s="21">
        <v>3</v>
      </c>
      <c r="G90" s="30">
        <v>26922</v>
      </c>
      <c r="H90" s="11" t="s">
        <v>12</v>
      </c>
      <c r="I90" s="31">
        <v>17981.995200000001</v>
      </c>
      <c r="J90" s="21">
        <v>45</v>
      </c>
      <c r="K90" s="21" t="s">
        <v>35</v>
      </c>
      <c r="L90" s="30">
        <v>36760</v>
      </c>
      <c r="M90" s="21">
        <v>1</v>
      </c>
      <c r="N90" s="21">
        <v>2</v>
      </c>
      <c r="O90" s="11"/>
      <c r="P90" s="11"/>
      <c r="Q90" s="11"/>
      <c r="R90" s="11"/>
    </row>
    <row r="91" spans="1:18" ht="34.5" customHeight="1" x14ac:dyDescent="0.2">
      <c r="A91" s="29">
        <v>639</v>
      </c>
      <c r="B91" s="11" t="s">
        <v>20</v>
      </c>
      <c r="C91" s="11" t="s">
        <v>55</v>
      </c>
      <c r="D91" s="21" t="s">
        <v>30</v>
      </c>
      <c r="E91" s="21" t="s">
        <v>673</v>
      </c>
      <c r="F91" s="21">
        <v>4</v>
      </c>
      <c r="G91" s="30">
        <v>29250</v>
      </c>
      <c r="H91" s="11" t="s">
        <v>26</v>
      </c>
      <c r="I91" s="31">
        <v>21840.48</v>
      </c>
      <c r="J91" s="21">
        <v>98</v>
      </c>
      <c r="K91" s="21" t="s">
        <v>36</v>
      </c>
      <c r="L91" s="30">
        <v>42221</v>
      </c>
      <c r="M91" s="21">
        <v>4</v>
      </c>
      <c r="N91" s="21">
        <v>2</v>
      </c>
      <c r="O91" s="11"/>
      <c r="P91" s="11"/>
      <c r="Q91" s="11"/>
      <c r="R91" s="11"/>
    </row>
    <row r="92" spans="1:18" ht="34.5" customHeight="1" x14ac:dyDescent="0.2">
      <c r="A92" s="29">
        <v>640</v>
      </c>
      <c r="B92" s="11" t="s">
        <v>211</v>
      </c>
      <c r="C92" s="11" t="s">
        <v>533</v>
      </c>
      <c r="D92" s="21" t="s">
        <v>30</v>
      </c>
      <c r="E92" s="21" t="s">
        <v>672</v>
      </c>
      <c r="F92" s="21">
        <v>0</v>
      </c>
      <c r="G92" s="30">
        <v>29414</v>
      </c>
      <c r="H92" s="11" t="s">
        <v>26</v>
      </c>
      <c r="I92" s="31">
        <v>21840.48</v>
      </c>
      <c r="J92" s="21">
        <v>17</v>
      </c>
      <c r="K92" s="21" t="s">
        <v>35</v>
      </c>
      <c r="L92" s="30">
        <v>37842</v>
      </c>
      <c r="M92" s="21">
        <v>3</v>
      </c>
      <c r="N92" s="21">
        <v>4</v>
      </c>
      <c r="O92" s="11"/>
      <c r="P92" s="11"/>
      <c r="Q92" s="11"/>
      <c r="R92" s="11"/>
    </row>
    <row r="93" spans="1:18" ht="34.5" customHeight="1" x14ac:dyDescent="0.2">
      <c r="A93" s="29">
        <v>641</v>
      </c>
      <c r="B93" s="11" t="s">
        <v>231</v>
      </c>
      <c r="C93" s="11" t="s">
        <v>481</v>
      </c>
      <c r="D93" s="21" t="s">
        <v>29</v>
      </c>
      <c r="E93" s="21" t="s">
        <v>672</v>
      </c>
      <c r="F93" s="21">
        <v>3</v>
      </c>
      <c r="G93" s="30">
        <v>27258</v>
      </c>
      <c r="H93" s="11" t="s">
        <v>25</v>
      </c>
      <c r="I93" s="31">
        <v>31850.699999999997</v>
      </c>
      <c r="J93" s="21">
        <v>0</v>
      </c>
      <c r="K93" s="21" t="s">
        <v>35</v>
      </c>
      <c r="L93" s="30">
        <v>37762</v>
      </c>
      <c r="M93" s="21">
        <v>1</v>
      </c>
      <c r="N93" s="21">
        <v>1</v>
      </c>
      <c r="O93" s="11"/>
      <c r="P93" s="11"/>
      <c r="Q93" s="11"/>
      <c r="R93" s="11"/>
    </row>
    <row r="94" spans="1:18" ht="34.5" customHeight="1" x14ac:dyDescent="0.2">
      <c r="A94" s="29">
        <v>642</v>
      </c>
      <c r="B94" s="11" t="s">
        <v>344</v>
      </c>
      <c r="C94" s="11" t="s">
        <v>580</v>
      </c>
      <c r="D94" s="21" t="s">
        <v>29</v>
      </c>
      <c r="E94" s="21" t="s">
        <v>670</v>
      </c>
      <c r="F94" s="21">
        <v>0</v>
      </c>
      <c r="G94" s="30">
        <v>33670</v>
      </c>
      <c r="H94" s="11" t="s">
        <v>12</v>
      </c>
      <c r="I94" s="31">
        <v>17981.995200000001</v>
      </c>
      <c r="J94" s="21">
        <v>178</v>
      </c>
      <c r="K94" s="21" t="s">
        <v>35</v>
      </c>
      <c r="L94" s="30">
        <v>42601</v>
      </c>
      <c r="M94" s="21">
        <v>1</v>
      </c>
      <c r="N94" s="21">
        <v>2</v>
      </c>
      <c r="O94" s="11"/>
      <c r="P94" s="11"/>
      <c r="Q94" s="11"/>
      <c r="R94" s="11"/>
    </row>
    <row r="95" spans="1:18" ht="34.5" customHeight="1" x14ac:dyDescent="0.2">
      <c r="A95" s="29">
        <v>643</v>
      </c>
      <c r="B95" s="11" t="s">
        <v>220</v>
      </c>
      <c r="C95" s="11" t="s">
        <v>470</v>
      </c>
      <c r="D95" s="21" t="s">
        <v>29</v>
      </c>
      <c r="E95" s="21" t="s">
        <v>671</v>
      </c>
      <c r="F95" s="21">
        <v>2</v>
      </c>
      <c r="G95" s="30">
        <v>22697</v>
      </c>
      <c r="H95" s="11" t="s">
        <v>25</v>
      </c>
      <c r="I95" s="31">
        <v>31850.699999999997</v>
      </c>
      <c r="J95" s="21">
        <v>0</v>
      </c>
      <c r="K95" s="21" t="s">
        <v>35</v>
      </c>
      <c r="L95" s="30">
        <v>32573</v>
      </c>
      <c r="M95" s="21">
        <v>4</v>
      </c>
      <c r="N95" s="21">
        <v>1</v>
      </c>
      <c r="O95" s="11"/>
      <c r="P95" s="11"/>
      <c r="Q95" s="11"/>
      <c r="R95" s="11"/>
    </row>
    <row r="96" spans="1:18" ht="34.5" customHeight="1" x14ac:dyDescent="0.2">
      <c r="A96" s="29">
        <v>644</v>
      </c>
      <c r="B96" s="11" t="s">
        <v>322</v>
      </c>
      <c r="C96" s="11" t="s">
        <v>563</v>
      </c>
      <c r="D96" s="21" t="s">
        <v>29</v>
      </c>
      <c r="E96" s="21" t="s">
        <v>672</v>
      </c>
      <c r="F96" s="21">
        <v>3</v>
      </c>
      <c r="G96" s="30" t="s">
        <v>655</v>
      </c>
      <c r="H96" s="11" t="s">
        <v>12</v>
      </c>
      <c r="I96" s="31">
        <v>17981.995200000001</v>
      </c>
      <c r="J96" s="21">
        <v>186</v>
      </c>
      <c r="K96" s="21" t="s">
        <v>35</v>
      </c>
      <c r="L96" s="30">
        <v>42539</v>
      </c>
      <c r="M96" s="21">
        <v>2</v>
      </c>
      <c r="N96" s="21">
        <v>5</v>
      </c>
      <c r="O96" s="11"/>
      <c r="P96" s="11"/>
      <c r="Q96" s="11"/>
      <c r="R96" s="11"/>
    </row>
    <row r="97" spans="1:18" ht="34.5" customHeight="1" x14ac:dyDescent="0.2">
      <c r="A97" s="29">
        <v>645</v>
      </c>
      <c r="B97" s="11" t="s">
        <v>345</v>
      </c>
      <c r="C97" s="11" t="s">
        <v>581</v>
      </c>
      <c r="D97" s="21" t="s">
        <v>29</v>
      </c>
      <c r="E97" s="21" t="s">
        <v>673</v>
      </c>
      <c r="F97" s="21">
        <v>1</v>
      </c>
      <c r="G97" s="30">
        <v>33590</v>
      </c>
      <c r="H97" s="11" t="s">
        <v>12</v>
      </c>
      <c r="I97" s="31">
        <v>17981.995200000001</v>
      </c>
      <c r="J97" s="21">
        <v>92</v>
      </c>
      <c r="K97" s="21" t="s">
        <v>35</v>
      </c>
      <c r="L97" s="30">
        <v>42663</v>
      </c>
      <c r="M97" s="21">
        <v>2</v>
      </c>
      <c r="N97" s="21">
        <v>3</v>
      </c>
      <c r="O97" s="11"/>
      <c r="P97" s="11"/>
      <c r="Q97" s="11"/>
      <c r="R97" s="11"/>
    </row>
    <row r="98" spans="1:18" ht="34.5" customHeight="1" x14ac:dyDescent="0.2">
      <c r="A98" s="29">
        <v>646</v>
      </c>
      <c r="B98" s="11" t="s">
        <v>374</v>
      </c>
      <c r="C98" s="11" t="s">
        <v>605</v>
      </c>
      <c r="D98" s="21" t="s">
        <v>29</v>
      </c>
      <c r="E98" s="21" t="s">
        <v>671</v>
      </c>
      <c r="F98" s="21">
        <v>0</v>
      </c>
      <c r="G98" s="30">
        <v>29702</v>
      </c>
      <c r="H98" s="11" t="s">
        <v>12</v>
      </c>
      <c r="I98" s="31">
        <v>17981.995200000001</v>
      </c>
      <c r="J98" s="21">
        <v>65</v>
      </c>
      <c r="K98" s="21" t="s">
        <v>35</v>
      </c>
      <c r="L98" s="30">
        <v>39665</v>
      </c>
      <c r="M98" s="21">
        <v>3</v>
      </c>
      <c r="N98" s="21">
        <v>5</v>
      </c>
      <c r="O98" s="11"/>
      <c r="P98" s="11"/>
      <c r="Q98" s="11"/>
      <c r="R98" s="11"/>
    </row>
    <row r="99" spans="1:18" ht="34.5" customHeight="1" x14ac:dyDescent="0.2">
      <c r="A99" s="29">
        <v>647</v>
      </c>
      <c r="B99" s="11" t="s">
        <v>279</v>
      </c>
      <c r="C99" s="11" t="s">
        <v>522</v>
      </c>
      <c r="D99" s="21" t="s">
        <v>29</v>
      </c>
      <c r="E99" s="21" t="s">
        <v>670</v>
      </c>
      <c r="F99" s="21">
        <v>0</v>
      </c>
      <c r="G99" s="30">
        <v>26101</v>
      </c>
      <c r="H99" s="11" t="s">
        <v>24</v>
      </c>
      <c r="I99" s="31">
        <v>27300.6</v>
      </c>
      <c r="J99" s="21">
        <v>0</v>
      </c>
      <c r="K99" s="21" t="s">
        <v>35</v>
      </c>
      <c r="L99" s="30">
        <v>34807</v>
      </c>
      <c r="M99" s="21">
        <v>2</v>
      </c>
      <c r="N99" s="21">
        <v>2</v>
      </c>
      <c r="O99" s="11"/>
      <c r="P99" s="11"/>
      <c r="Q99" s="11"/>
      <c r="R99" s="11"/>
    </row>
    <row r="100" spans="1:18" ht="34.5" customHeight="1" x14ac:dyDescent="0.2">
      <c r="A100" s="29">
        <v>648</v>
      </c>
      <c r="B100" s="11" t="s">
        <v>394</v>
      </c>
      <c r="C100" s="11" t="s">
        <v>520</v>
      </c>
      <c r="D100" s="21" t="s">
        <v>29</v>
      </c>
      <c r="E100" s="21" t="s">
        <v>671</v>
      </c>
      <c r="F100" s="21">
        <v>4</v>
      </c>
      <c r="G100" s="30">
        <v>27102</v>
      </c>
      <c r="H100" s="11" t="s">
        <v>12</v>
      </c>
      <c r="I100" s="31">
        <v>17981.995200000001</v>
      </c>
      <c r="J100" s="21">
        <v>44</v>
      </c>
      <c r="K100" s="21" t="s">
        <v>35</v>
      </c>
      <c r="L100" s="30">
        <v>36940</v>
      </c>
      <c r="M100" s="21">
        <v>3</v>
      </c>
      <c r="N100" s="21">
        <v>5</v>
      </c>
      <c r="O100" s="11"/>
      <c r="P100" s="11"/>
      <c r="Q100" s="11"/>
      <c r="R100" s="11"/>
    </row>
    <row r="101" spans="1:18" ht="34.5" customHeight="1" x14ac:dyDescent="0.2">
      <c r="A101" s="29">
        <v>649</v>
      </c>
      <c r="B101" s="11" t="s">
        <v>9</v>
      </c>
      <c r="C101" s="11" t="s">
        <v>50</v>
      </c>
      <c r="D101" s="21" t="s">
        <v>29</v>
      </c>
      <c r="E101" s="21" t="s">
        <v>672</v>
      </c>
      <c r="F101" s="21">
        <v>1</v>
      </c>
      <c r="G101" s="30">
        <v>28101</v>
      </c>
      <c r="H101" s="11" t="s">
        <v>24</v>
      </c>
      <c r="I101" s="31">
        <v>27300.6</v>
      </c>
      <c r="J101" s="21">
        <v>0</v>
      </c>
      <c r="K101" s="21" t="s">
        <v>35</v>
      </c>
      <c r="L101" s="30">
        <v>40881</v>
      </c>
      <c r="M101" s="21">
        <v>0</v>
      </c>
      <c r="N101" s="21">
        <v>4</v>
      </c>
      <c r="O101" s="11"/>
      <c r="P101" s="11"/>
      <c r="Q101" s="11"/>
      <c r="R101" s="11"/>
    </row>
    <row r="102" spans="1:18" ht="34.5" customHeight="1" x14ac:dyDescent="0.2">
      <c r="A102" s="29">
        <v>650</v>
      </c>
      <c r="B102" s="11" t="s">
        <v>229</v>
      </c>
      <c r="C102" s="11" t="s">
        <v>479</v>
      </c>
      <c r="D102" s="21" t="s">
        <v>29</v>
      </c>
      <c r="E102" s="21" t="s">
        <v>671</v>
      </c>
      <c r="F102" s="21">
        <v>4</v>
      </c>
      <c r="G102" s="30">
        <v>30055</v>
      </c>
      <c r="H102" s="11" t="s">
        <v>25</v>
      </c>
      <c r="I102" s="31">
        <v>31850.699999999997</v>
      </c>
      <c r="J102" s="21">
        <v>0</v>
      </c>
      <c r="K102" s="21" t="s">
        <v>35</v>
      </c>
      <c r="L102" s="30">
        <v>41438</v>
      </c>
      <c r="M102" s="21">
        <v>5</v>
      </c>
      <c r="N102" s="21">
        <v>3</v>
      </c>
      <c r="O102" s="11"/>
      <c r="P102" s="11"/>
      <c r="Q102" s="11"/>
      <c r="R102" s="11"/>
    </row>
    <row r="103" spans="1:18" ht="34.5" customHeight="1" x14ac:dyDescent="0.2">
      <c r="A103" s="29">
        <v>651</v>
      </c>
      <c r="B103" s="11" t="s">
        <v>199</v>
      </c>
      <c r="C103" s="11" t="s">
        <v>539</v>
      </c>
      <c r="D103" s="21" t="s">
        <v>30</v>
      </c>
      <c r="E103" s="21" t="s">
        <v>670</v>
      </c>
      <c r="F103" s="21">
        <v>4</v>
      </c>
      <c r="G103" s="30">
        <v>32516</v>
      </c>
      <c r="H103" s="11" t="s">
        <v>12</v>
      </c>
      <c r="I103" s="31">
        <v>17981.995200000001</v>
      </c>
      <c r="J103" s="21">
        <v>26</v>
      </c>
      <c r="K103" s="21" t="s">
        <v>35</v>
      </c>
      <c r="L103" s="30">
        <v>41915</v>
      </c>
      <c r="M103" s="21">
        <v>2</v>
      </c>
      <c r="N103" s="21">
        <v>3</v>
      </c>
      <c r="O103" s="11"/>
      <c r="P103" s="11"/>
      <c r="Q103" s="11"/>
      <c r="R103" s="11"/>
    </row>
    <row r="104" spans="1:18" ht="34.5" customHeight="1" x14ac:dyDescent="0.2">
      <c r="A104" s="29">
        <v>652</v>
      </c>
      <c r="B104" s="11" t="s">
        <v>326</v>
      </c>
      <c r="C104" s="11" t="s">
        <v>567</v>
      </c>
      <c r="D104" s="21" t="s">
        <v>29</v>
      </c>
      <c r="E104" s="21" t="s">
        <v>671</v>
      </c>
      <c r="F104" s="21">
        <v>4</v>
      </c>
      <c r="G104" s="30">
        <v>32762</v>
      </c>
      <c r="H104" s="11" t="s">
        <v>12</v>
      </c>
      <c r="I104" s="31">
        <v>17981.995200000001</v>
      </c>
      <c r="J104" s="21">
        <v>127</v>
      </c>
      <c r="K104" s="21" t="s">
        <v>35</v>
      </c>
      <c r="L104" s="30">
        <v>42050</v>
      </c>
      <c r="M104" s="21">
        <v>5</v>
      </c>
      <c r="N104" s="21">
        <v>4</v>
      </c>
      <c r="O104" s="11"/>
      <c r="P104" s="11"/>
      <c r="Q104" s="11"/>
      <c r="R104" s="11"/>
    </row>
    <row r="105" spans="1:18" ht="34.5" customHeight="1" x14ac:dyDescent="0.2">
      <c r="A105" s="29">
        <v>653</v>
      </c>
      <c r="B105" s="11" t="s">
        <v>189</v>
      </c>
      <c r="C105" s="11" t="s">
        <v>57</v>
      </c>
      <c r="D105" s="21" t="s">
        <v>30</v>
      </c>
      <c r="E105" s="21" t="s">
        <v>672</v>
      </c>
      <c r="F105" s="21">
        <v>3</v>
      </c>
      <c r="G105" s="30">
        <v>32457</v>
      </c>
      <c r="H105" s="11" t="s">
        <v>25</v>
      </c>
      <c r="I105" s="31">
        <v>31850.699999999997</v>
      </c>
      <c r="J105" s="21">
        <v>0</v>
      </c>
      <c r="K105" s="21" t="s">
        <v>35</v>
      </c>
      <c r="L105" s="30">
        <v>42352</v>
      </c>
      <c r="M105" s="21">
        <v>3</v>
      </c>
      <c r="N105" s="21">
        <v>3</v>
      </c>
      <c r="O105" s="11"/>
      <c r="P105" s="11"/>
      <c r="Q105" s="11"/>
      <c r="R105" s="11"/>
    </row>
    <row r="106" spans="1:18" ht="34.5" customHeight="1" x14ac:dyDescent="0.2">
      <c r="A106" s="29">
        <v>654</v>
      </c>
      <c r="B106" s="11" t="s">
        <v>316</v>
      </c>
      <c r="C106" s="11" t="s">
        <v>559</v>
      </c>
      <c r="D106" s="21" t="s">
        <v>29</v>
      </c>
      <c r="E106" s="21" t="s">
        <v>673</v>
      </c>
      <c r="F106" s="21">
        <v>3</v>
      </c>
      <c r="G106" s="30">
        <v>31662</v>
      </c>
      <c r="H106" s="11" t="s">
        <v>12</v>
      </c>
      <c r="I106" s="31">
        <v>17981.995200000001</v>
      </c>
      <c r="J106" s="21">
        <v>97</v>
      </c>
      <c r="K106" s="21" t="s">
        <v>35</v>
      </c>
      <c r="L106" s="30">
        <v>41639</v>
      </c>
      <c r="M106" s="21">
        <v>4</v>
      </c>
      <c r="N106" s="21">
        <v>0</v>
      </c>
      <c r="O106" s="11"/>
      <c r="P106" s="11"/>
      <c r="Q106" s="11"/>
      <c r="R106" s="11"/>
    </row>
    <row r="107" spans="1:18" ht="34.5" customHeight="1" x14ac:dyDescent="0.2">
      <c r="A107" s="29">
        <v>655</v>
      </c>
      <c r="B107" s="11" t="s">
        <v>451</v>
      </c>
      <c r="C107" s="11" t="s">
        <v>650</v>
      </c>
      <c r="D107" s="21" t="s">
        <v>29</v>
      </c>
      <c r="E107" s="21" t="s">
        <v>671</v>
      </c>
      <c r="F107" s="21">
        <v>1</v>
      </c>
      <c r="G107" s="30">
        <v>25576</v>
      </c>
      <c r="H107" s="11" t="s">
        <v>12</v>
      </c>
      <c r="I107" s="31">
        <v>17981.995200000001</v>
      </c>
      <c r="J107" s="21">
        <v>178</v>
      </c>
      <c r="K107" s="21" t="s">
        <v>35</v>
      </c>
      <c r="L107" s="30">
        <v>36175</v>
      </c>
      <c r="M107" s="21">
        <v>1</v>
      </c>
      <c r="N107" s="21">
        <v>4</v>
      </c>
      <c r="O107" s="11"/>
      <c r="P107" s="11"/>
      <c r="Q107" s="11"/>
      <c r="R107" s="11"/>
    </row>
    <row r="108" spans="1:18" ht="34.5" customHeight="1" x14ac:dyDescent="0.2">
      <c r="A108" s="29">
        <v>656</v>
      </c>
      <c r="B108" s="11" t="s">
        <v>197</v>
      </c>
      <c r="C108" s="11" t="s">
        <v>51</v>
      </c>
      <c r="D108" s="21" t="s">
        <v>29</v>
      </c>
      <c r="E108" s="21" t="s">
        <v>672</v>
      </c>
      <c r="F108" s="21">
        <v>0</v>
      </c>
      <c r="G108" s="30">
        <v>30079</v>
      </c>
      <c r="H108" s="11" t="s">
        <v>25</v>
      </c>
      <c r="I108" s="31">
        <v>31850.699999999997</v>
      </c>
      <c r="J108" s="21">
        <v>0</v>
      </c>
      <c r="K108" s="21" t="s">
        <v>35</v>
      </c>
      <c r="L108" s="30">
        <v>41992</v>
      </c>
      <c r="M108" s="21">
        <v>5</v>
      </c>
      <c r="N108" s="21">
        <v>5</v>
      </c>
      <c r="O108" s="11"/>
      <c r="P108" s="11"/>
      <c r="Q108" s="11"/>
      <c r="R108" s="11"/>
    </row>
    <row r="109" spans="1:18" ht="34.5" customHeight="1" x14ac:dyDescent="0.2">
      <c r="A109" s="29">
        <v>657</v>
      </c>
      <c r="B109" s="11" t="s">
        <v>11</v>
      </c>
      <c r="C109" s="11" t="s">
        <v>52</v>
      </c>
      <c r="D109" s="21" t="s">
        <v>29</v>
      </c>
      <c r="E109" s="21" t="s">
        <v>671</v>
      </c>
      <c r="F109" s="21">
        <v>2</v>
      </c>
      <c r="G109" s="30">
        <v>27701</v>
      </c>
      <c r="H109" s="11" t="s">
        <v>12</v>
      </c>
      <c r="I109" s="31">
        <v>17981.995200000001</v>
      </c>
      <c r="J109" s="21">
        <v>84</v>
      </c>
      <c r="K109" s="21" t="s">
        <v>35</v>
      </c>
      <c r="L109" s="30">
        <v>38511</v>
      </c>
      <c r="M109" s="21">
        <v>5</v>
      </c>
      <c r="N109" s="21">
        <v>1</v>
      </c>
      <c r="O109" s="11"/>
      <c r="P109" s="11"/>
      <c r="Q109" s="11"/>
      <c r="R109" s="11"/>
    </row>
    <row r="110" spans="1:18" ht="34.5" customHeight="1" x14ac:dyDescent="0.2">
      <c r="A110" s="29">
        <v>658</v>
      </c>
      <c r="B110" s="11" t="s">
        <v>391</v>
      </c>
      <c r="C110" s="11" t="s">
        <v>617</v>
      </c>
      <c r="D110" s="21" t="s">
        <v>29</v>
      </c>
      <c r="E110" s="21" t="s">
        <v>670</v>
      </c>
      <c r="F110" s="21">
        <v>2</v>
      </c>
      <c r="G110" s="30">
        <v>26892</v>
      </c>
      <c r="H110" s="11" t="s">
        <v>12</v>
      </c>
      <c r="I110" s="31">
        <v>17981.995200000001</v>
      </c>
      <c r="J110" s="21">
        <v>148</v>
      </c>
      <c r="K110" s="21" t="s">
        <v>35</v>
      </c>
      <c r="L110" s="30">
        <v>36715</v>
      </c>
      <c r="M110" s="21">
        <v>2</v>
      </c>
      <c r="N110" s="21">
        <v>4</v>
      </c>
      <c r="O110" s="11"/>
      <c r="P110" s="11"/>
      <c r="Q110" s="11"/>
      <c r="R110" s="11"/>
    </row>
    <row r="111" spans="1:18" ht="34.5" customHeight="1" x14ac:dyDescent="0.2">
      <c r="A111" s="29">
        <v>659</v>
      </c>
      <c r="B111" s="11" t="s">
        <v>303</v>
      </c>
      <c r="C111" s="11" t="s">
        <v>38</v>
      </c>
      <c r="D111" s="21" t="s">
        <v>29</v>
      </c>
      <c r="E111" s="21" t="s">
        <v>672</v>
      </c>
      <c r="F111" s="21">
        <v>0</v>
      </c>
      <c r="G111" s="30">
        <v>35618</v>
      </c>
      <c r="H111" s="11" t="s">
        <v>12</v>
      </c>
      <c r="I111" s="31">
        <v>17981.995200000001</v>
      </c>
      <c r="J111" s="21">
        <v>99</v>
      </c>
      <c r="K111" s="21" t="s">
        <v>36</v>
      </c>
      <c r="L111" s="30">
        <v>41968</v>
      </c>
      <c r="M111" s="21">
        <v>5</v>
      </c>
      <c r="N111" s="21">
        <v>5</v>
      </c>
      <c r="O111" s="11"/>
      <c r="P111" s="11"/>
      <c r="Q111" s="11"/>
      <c r="R111" s="11"/>
    </row>
    <row r="112" spans="1:18" ht="34.5" customHeight="1" x14ac:dyDescent="0.2">
      <c r="A112" s="29">
        <v>660</v>
      </c>
      <c r="B112" s="11" t="s">
        <v>325</v>
      </c>
      <c r="C112" s="11" t="s">
        <v>566</v>
      </c>
      <c r="D112" s="21" t="s">
        <v>29</v>
      </c>
      <c r="E112" s="21" t="s">
        <v>671</v>
      </c>
      <c r="F112" s="21">
        <v>2</v>
      </c>
      <c r="G112" s="30">
        <v>33012</v>
      </c>
      <c r="H112" s="11" t="s">
        <v>12</v>
      </c>
      <c r="I112" s="31">
        <v>17981.995200000001</v>
      </c>
      <c r="J112" s="21">
        <v>80</v>
      </c>
      <c r="K112" s="21" t="s">
        <v>35</v>
      </c>
      <c r="L112" s="30">
        <v>42275</v>
      </c>
      <c r="M112" s="21">
        <v>4</v>
      </c>
      <c r="N112" s="21">
        <v>0</v>
      </c>
      <c r="O112" s="11"/>
      <c r="P112" s="11"/>
      <c r="Q112" s="11"/>
      <c r="R112" s="11"/>
    </row>
    <row r="113" spans="1:18" ht="34.5" customHeight="1" x14ac:dyDescent="0.2">
      <c r="A113" s="29">
        <v>661</v>
      </c>
      <c r="B113" s="11" t="s">
        <v>453</v>
      </c>
      <c r="C113" s="11" t="s">
        <v>651</v>
      </c>
      <c r="D113" s="21" t="s">
        <v>29</v>
      </c>
      <c r="E113" s="21" t="s">
        <v>670</v>
      </c>
      <c r="F113" s="21">
        <v>1</v>
      </c>
      <c r="G113" s="30">
        <v>25726</v>
      </c>
      <c r="H113" s="11" t="s">
        <v>12</v>
      </c>
      <c r="I113" s="31">
        <v>17981.995200000001</v>
      </c>
      <c r="J113" s="21">
        <v>92</v>
      </c>
      <c r="K113" s="21" t="s">
        <v>35</v>
      </c>
      <c r="L113" s="30">
        <v>36265</v>
      </c>
      <c r="M113" s="21">
        <v>4</v>
      </c>
      <c r="N113" s="21">
        <v>0</v>
      </c>
      <c r="O113" s="11"/>
      <c r="P113" s="11"/>
      <c r="Q113" s="11"/>
      <c r="R113" s="11"/>
    </row>
    <row r="114" spans="1:18" ht="34.5" customHeight="1" x14ac:dyDescent="0.2">
      <c r="A114" s="29">
        <v>662</v>
      </c>
      <c r="B114" s="11" t="s">
        <v>1</v>
      </c>
      <c r="C114" s="11" t="s">
        <v>37</v>
      </c>
      <c r="D114" s="21" t="s">
        <v>29</v>
      </c>
      <c r="E114" s="21" t="s">
        <v>672</v>
      </c>
      <c r="F114" s="21">
        <v>1</v>
      </c>
      <c r="G114" s="30">
        <v>24080</v>
      </c>
      <c r="H114" s="11" t="s">
        <v>25</v>
      </c>
      <c r="I114" s="31">
        <v>31850.699999999997</v>
      </c>
      <c r="J114" s="21">
        <v>0</v>
      </c>
      <c r="K114" s="21" t="s">
        <v>35</v>
      </c>
      <c r="L114" s="30">
        <v>39330</v>
      </c>
      <c r="M114" s="21">
        <v>2</v>
      </c>
      <c r="N114" s="21">
        <v>3</v>
      </c>
      <c r="O114" s="11"/>
      <c r="P114" s="11"/>
      <c r="Q114" s="11"/>
      <c r="R114" s="11"/>
    </row>
    <row r="115" spans="1:18" ht="34.5" customHeight="1" x14ac:dyDescent="0.2">
      <c r="A115" s="29">
        <v>663</v>
      </c>
      <c r="B115" s="11" t="s">
        <v>346</v>
      </c>
      <c r="C115" s="11" t="s">
        <v>582</v>
      </c>
      <c r="D115" s="21" t="s">
        <v>29</v>
      </c>
      <c r="E115" s="21" t="s">
        <v>670</v>
      </c>
      <c r="F115" s="21">
        <v>1</v>
      </c>
      <c r="G115" s="30">
        <v>33510</v>
      </c>
      <c r="H115" s="11" t="s">
        <v>12</v>
      </c>
      <c r="I115" s="31">
        <v>17981.995200000001</v>
      </c>
      <c r="J115" s="21">
        <v>8</v>
      </c>
      <c r="K115" s="21" t="s">
        <v>35</v>
      </c>
      <c r="L115" s="30">
        <v>42680</v>
      </c>
      <c r="M115" s="21">
        <v>1</v>
      </c>
      <c r="N115" s="21">
        <v>3</v>
      </c>
      <c r="O115" s="11"/>
      <c r="P115" s="11"/>
      <c r="Q115" s="11"/>
      <c r="R115" s="11"/>
    </row>
    <row r="116" spans="1:18" ht="34.5" customHeight="1" x14ac:dyDescent="0.2">
      <c r="A116" s="29">
        <v>664</v>
      </c>
      <c r="B116" s="11" t="s">
        <v>454</v>
      </c>
      <c r="C116" s="11" t="s">
        <v>615</v>
      </c>
      <c r="D116" s="21" t="s">
        <v>29</v>
      </c>
      <c r="E116" s="21" t="s">
        <v>670</v>
      </c>
      <c r="F116" s="21">
        <v>4</v>
      </c>
      <c r="G116" s="30">
        <v>25801</v>
      </c>
      <c r="H116" s="11" t="s">
        <v>12</v>
      </c>
      <c r="I116" s="31">
        <v>17981.995200000001</v>
      </c>
      <c r="J116" s="21">
        <v>169</v>
      </c>
      <c r="K116" s="21" t="s">
        <v>35</v>
      </c>
      <c r="L116" s="30">
        <v>36310</v>
      </c>
      <c r="M116" s="21">
        <v>4</v>
      </c>
      <c r="N116" s="21">
        <v>1</v>
      </c>
      <c r="O116" s="11"/>
      <c r="P116" s="11"/>
      <c r="Q116" s="11"/>
      <c r="R116" s="11"/>
    </row>
    <row r="117" spans="1:18" ht="34.5" customHeight="1" x14ac:dyDescent="0.2">
      <c r="A117" s="29">
        <v>665</v>
      </c>
      <c r="B117" s="11" t="s">
        <v>278</v>
      </c>
      <c r="C117" s="11" t="s">
        <v>521</v>
      </c>
      <c r="D117" s="21" t="s">
        <v>29</v>
      </c>
      <c r="E117" s="21" t="s">
        <v>671</v>
      </c>
      <c r="F117" s="21">
        <v>1</v>
      </c>
      <c r="G117" s="30">
        <v>25794</v>
      </c>
      <c r="H117" s="11" t="s">
        <v>24</v>
      </c>
      <c r="I117" s="31">
        <v>27300.6</v>
      </c>
      <c r="J117" s="21">
        <v>0</v>
      </c>
      <c r="K117" s="21" t="s">
        <v>35</v>
      </c>
      <c r="L117" s="30">
        <v>34399</v>
      </c>
      <c r="M117" s="21">
        <v>4</v>
      </c>
      <c r="N117" s="21">
        <v>1</v>
      </c>
      <c r="O117" s="11"/>
      <c r="P117" s="11"/>
      <c r="Q117" s="11"/>
      <c r="R117" s="11"/>
    </row>
    <row r="118" spans="1:18" ht="34.5" customHeight="1" x14ac:dyDescent="0.2">
      <c r="A118" s="29">
        <v>666</v>
      </c>
      <c r="B118" s="11" t="s">
        <v>452</v>
      </c>
      <c r="C118" s="11" t="s">
        <v>512</v>
      </c>
      <c r="D118" s="21" t="s">
        <v>29</v>
      </c>
      <c r="E118" s="21" t="s">
        <v>673</v>
      </c>
      <c r="F118" s="21">
        <v>0</v>
      </c>
      <c r="G118" s="30">
        <v>25651</v>
      </c>
      <c r="H118" s="11" t="s">
        <v>12</v>
      </c>
      <c r="I118" s="31">
        <v>17981.995200000001</v>
      </c>
      <c r="J118" s="21">
        <v>51</v>
      </c>
      <c r="K118" s="21" t="s">
        <v>35</v>
      </c>
      <c r="L118" s="30">
        <v>36220</v>
      </c>
      <c r="M118" s="21">
        <v>2</v>
      </c>
      <c r="N118" s="21">
        <v>1</v>
      </c>
      <c r="O118" s="11"/>
      <c r="P118" s="11"/>
      <c r="Q118" s="11"/>
      <c r="R118" s="11"/>
    </row>
    <row r="119" spans="1:18" ht="34.5" customHeight="1" x14ac:dyDescent="0.2">
      <c r="A119" s="29">
        <v>667</v>
      </c>
      <c r="B119" s="11" t="s">
        <v>206</v>
      </c>
      <c r="C119" s="11" t="s">
        <v>530</v>
      </c>
      <c r="D119" s="21" t="s">
        <v>30</v>
      </c>
      <c r="E119" s="21" t="s">
        <v>672</v>
      </c>
      <c r="F119" s="21">
        <v>3</v>
      </c>
      <c r="G119" s="30">
        <v>26528</v>
      </c>
      <c r="H119" s="11" t="s">
        <v>26</v>
      </c>
      <c r="I119" s="31">
        <v>21840.48</v>
      </c>
      <c r="J119" s="21">
        <v>183</v>
      </c>
      <c r="K119" s="21" t="s">
        <v>35</v>
      </c>
      <c r="L119" s="30">
        <v>36447</v>
      </c>
      <c r="M119" s="21">
        <v>2</v>
      </c>
      <c r="N119" s="21">
        <v>5</v>
      </c>
      <c r="O119" s="11"/>
      <c r="P119" s="11"/>
      <c r="Q119" s="11"/>
      <c r="R119" s="11"/>
    </row>
    <row r="120" spans="1:18" ht="34.5" customHeight="1" x14ac:dyDescent="0.2">
      <c r="A120" s="29">
        <v>668</v>
      </c>
      <c r="B120" s="11" t="s">
        <v>292</v>
      </c>
      <c r="C120" s="11" t="s">
        <v>545</v>
      </c>
      <c r="D120" s="21" t="s">
        <v>29</v>
      </c>
      <c r="E120" s="21" t="s">
        <v>672</v>
      </c>
      <c r="F120" s="21">
        <v>4</v>
      </c>
      <c r="G120" s="30">
        <v>32370</v>
      </c>
      <c r="H120" s="11" t="s">
        <v>12</v>
      </c>
      <c r="I120" s="31">
        <v>17981.995200000001</v>
      </c>
      <c r="J120" s="21">
        <v>43</v>
      </c>
      <c r="K120" s="21" t="s">
        <v>35</v>
      </c>
      <c r="L120" s="30">
        <v>41825</v>
      </c>
      <c r="M120" s="21">
        <v>0</v>
      </c>
      <c r="N120" s="21">
        <v>0</v>
      </c>
      <c r="O120" s="11"/>
      <c r="P120" s="11"/>
      <c r="Q120" s="11"/>
      <c r="R120" s="11"/>
    </row>
    <row r="121" spans="1:18" ht="34.5" customHeight="1" x14ac:dyDescent="0.2">
      <c r="A121" s="29">
        <v>669</v>
      </c>
      <c r="B121" s="11" t="s">
        <v>392</v>
      </c>
      <c r="C121" s="11" t="s">
        <v>618</v>
      </c>
      <c r="D121" s="21" t="s">
        <v>29</v>
      </c>
      <c r="E121" s="21" t="s">
        <v>670</v>
      </c>
      <c r="F121" s="21">
        <v>3</v>
      </c>
      <c r="G121" s="30">
        <v>26962</v>
      </c>
      <c r="H121" s="11" t="s">
        <v>12</v>
      </c>
      <c r="I121" s="31">
        <v>17981.995200000001</v>
      </c>
      <c r="J121" s="21">
        <v>127</v>
      </c>
      <c r="K121" s="21" t="s">
        <v>35</v>
      </c>
      <c r="L121" s="30">
        <v>36804</v>
      </c>
      <c r="M121" s="21">
        <v>5</v>
      </c>
      <c r="N121" s="21">
        <v>3</v>
      </c>
      <c r="O121" s="11"/>
      <c r="P121" s="11"/>
      <c r="Q121" s="11"/>
      <c r="R121" s="11"/>
    </row>
    <row r="122" spans="1:18" ht="34.5" customHeight="1" x14ac:dyDescent="0.2">
      <c r="A122" s="29">
        <v>670</v>
      </c>
      <c r="B122" s="11" t="s">
        <v>302</v>
      </c>
      <c r="C122" s="11" t="s">
        <v>552</v>
      </c>
      <c r="D122" s="21" t="s">
        <v>29</v>
      </c>
      <c r="E122" s="21" t="s">
        <v>673</v>
      </c>
      <c r="F122" s="21">
        <v>3</v>
      </c>
      <c r="G122" s="30">
        <v>25187</v>
      </c>
      <c r="H122" s="11" t="s">
        <v>12</v>
      </c>
      <c r="I122" s="31">
        <v>17981.995200000001</v>
      </c>
      <c r="J122" s="21">
        <v>185</v>
      </c>
      <c r="K122" s="21" t="s">
        <v>35</v>
      </c>
      <c r="L122" s="30">
        <v>35905</v>
      </c>
      <c r="M122" s="21">
        <v>4</v>
      </c>
      <c r="N122" s="21">
        <v>2</v>
      </c>
      <c r="O122" s="11"/>
      <c r="P122" s="11"/>
      <c r="Q122" s="11"/>
      <c r="R122" s="11"/>
    </row>
    <row r="123" spans="1:18" ht="34.5" customHeight="1" x14ac:dyDescent="0.2">
      <c r="A123" s="29">
        <v>671</v>
      </c>
      <c r="B123" s="11" t="s">
        <v>393</v>
      </c>
      <c r="C123" s="11" t="s">
        <v>40</v>
      </c>
      <c r="D123" s="21" t="s">
        <v>29</v>
      </c>
      <c r="E123" s="21" t="s">
        <v>673</v>
      </c>
      <c r="F123" s="21">
        <v>2</v>
      </c>
      <c r="G123" s="30">
        <v>27032</v>
      </c>
      <c r="H123" s="11" t="s">
        <v>12</v>
      </c>
      <c r="I123" s="31">
        <v>17981.995200000001</v>
      </c>
      <c r="J123" s="21">
        <v>59</v>
      </c>
      <c r="K123" s="21" t="s">
        <v>35</v>
      </c>
      <c r="L123" s="30">
        <v>36895</v>
      </c>
      <c r="M123" s="21">
        <v>5</v>
      </c>
      <c r="N123" s="21">
        <v>5</v>
      </c>
      <c r="O123" s="11"/>
      <c r="P123" s="11"/>
      <c r="Q123" s="11"/>
      <c r="R123" s="11"/>
    </row>
    <row r="124" spans="1:18" ht="34.5" customHeight="1" x14ac:dyDescent="0.2">
      <c r="A124" s="29">
        <v>672</v>
      </c>
      <c r="B124" s="11" t="s">
        <v>395</v>
      </c>
      <c r="C124" s="11" t="s">
        <v>619</v>
      </c>
      <c r="D124" s="21" t="s">
        <v>29</v>
      </c>
      <c r="E124" s="21" t="s">
        <v>673</v>
      </c>
      <c r="F124" s="21">
        <v>0</v>
      </c>
      <c r="G124" s="30">
        <v>27172</v>
      </c>
      <c r="H124" s="11" t="s">
        <v>12</v>
      </c>
      <c r="I124" s="31">
        <v>17981.995200000001</v>
      </c>
      <c r="J124" s="21">
        <v>82</v>
      </c>
      <c r="K124" s="21" t="s">
        <v>35</v>
      </c>
      <c r="L124" s="30">
        <v>37030</v>
      </c>
      <c r="M124" s="21">
        <v>1</v>
      </c>
      <c r="N124" s="21">
        <v>2</v>
      </c>
      <c r="O124" s="11"/>
      <c r="P124" s="11"/>
      <c r="Q124" s="11"/>
      <c r="R124" s="11"/>
    </row>
    <row r="125" spans="1:18" ht="34.5" customHeight="1" x14ac:dyDescent="0.2">
      <c r="A125" s="29">
        <v>673</v>
      </c>
      <c r="B125" s="11" t="s">
        <v>300</v>
      </c>
      <c r="C125" s="11" t="s">
        <v>515</v>
      </c>
      <c r="D125" s="21" t="s">
        <v>29</v>
      </c>
      <c r="E125" s="21" t="s">
        <v>671</v>
      </c>
      <c r="F125" s="21">
        <v>1</v>
      </c>
      <c r="G125" s="30">
        <v>31641</v>
      </c>
      <c r="H125" s="11" t="s">
        <v>12</v>
      </c>
      <c r="I125" s="31">
        <v>17981.995200000001</v>
      </c>
      <c r="J125" s="21">
        <v>42</v>
      </c>
      <c r="K125" s="21" t="s">
        <v>35</v>
      </c>
      <c r="L125" s="30">
        <v>41498</v>
      </c>
      <c r="M125" s="21">
        <v>5</v>
      </c>
      <c r="N125" s="21">
        <v>3</v>
      </c>
      <c r="O125" s="11"/>
      <c r="P125" s="11"/>
      <c r="Q125" s="11"/>
      <c r="R125" s="11"/>
    </row>
    <row r="126" spans="1:18" ht="34.5" customHeight="1" x14ac:dyDescent="0.2">
      <c r="A126" s="29">
        <v>674</v>
      </c>
      <c r="B126" s="11" t="s">
        <v>3</v>
      </c>
      <c r="C126" s="11" t="s">
        <v>47</v>
      </c>
      <c r="D126" s="21" t="s">
        <v>30</v>
      </c>
      <c r="E126" s="21" t="s">
        <v>673</v>
      </c>
      <c r="F126" s="21">
        <v>1</v>
      </c>
      <c r="G126" s="30">
        <v>22100</v>
      </c>
      <c r="H126" s="11" t="s">
        <v>26</v>
      </c>
      <c r="I126" s="31">
        <v>21840.48</v>
      </c>
      <c r="J126" s="21">
        <v>74</v>
      </c>
      <c r="K126" s="21" t="s">
        <v>35</v>
      </c>
      <c r="L126" s="30">
        <v>41443</v>
      </c>
      <c r="M126" s="21">
        <v>1</v>
      </c>
      <c r="N126" s="21">
        <v>1</v>
      </c>
      <c r="O126" s="11"/>
      <c r="P126" s="11"/>
      <c r="Q126" s="11"/>
      <c r="R126" s="11"/>
    </row>
    <row r="127" spans="1:18" ht="34.5" customHeight="1" x14ac:dyDescent="0.2">
      <c r="A127" s="29">
        <v>675</v>
      </c>
      <c r="B127" s="11" t="s">
        <v>370</v>
      </c>
      <c r="C127" s="11" t="s">
        <v>549</v>
      </c>
      <c r="D127" s="21" t="s">
        <v>29</v>
      </c>
      <c r="E127" s="21" t="s">
        <v>673</v>
      </c>
      <c r="F127" s="21">
        <v>0</v>
      </c>
      <c r="G127" s="30">
        <v>30422</v>
      </c>
      <c r="H127" s="11" t="s">
        <v>12</v>
      </c>
      <c r="I127" s="31">
        <v>17981.995200000001</v>
      </c>
      <c r="J127" s="21">
        <v>108</v>
      </c>
      <c r="K127" s="21" t="s">
        <v>35</v>
      </c>
      <c r="L127" s="30">
        <v>41665</v>
      </c>
      <c r="M127" s="21">
        <v>5</v>
      </c>
      <c r="N127" s="21">
        <v>5</v>
      </c>
      <c r="O127" s="11"/>
      <c r="P127" s="11"/>
      <c r="Q127" s="11"/>
      <c r="R127" s="11"/>
    </row>
    <row r="128" spans="1:18" ht="34.5" customHeight="1" x14ac:dyDescent="0.2">
      <c r="A128" s="29">
        <v>676</v>
      </c>
      <c r="B128" s="11" t="s">
        <v>259</v>
      </c>
      <c r="C128" s="11" t="s">
        <v>505</v>
      </c>
      <c r="D128" s="21" t="s">
        <v>29</v>
      </c>
      <c r="E128" s="21" t="s">
        <v>670</v>
      </c>
      <c r="F128" s="21">
        <v>1</v>
      </c>
      <c r="G128" s="30">
        <v>26883</v>
      </c>
      <c r="H128" s="11" t="s">
        <v>24</v>
      </c>
      <c r="I128" s="31">
        <v>27300.6</v>
      </c>
      <c r="J128" s="21">
        <v>0</v>
      </c>
      <c r="K128" s="21" t="s">
        <v>35</v>
      </c>
      <c r="L128" s="30">
        <v>34619</v>
      </c>
      <c r="M128" s="21">
        <v>4</v>
      </c>
      <c r="N128" s="21">
        <v>2</v>
      </c>
      <c r="O128" s="11"/>
      <c r="P128" s="11"/>
      <c r="Q128" s="11"/>
      <c r="R128" s="11"/>
    </row>
    <row r="129" spans="1:18" ht="34.5" customHeight="1" x14ac:dyDescent="0.2">
      <c r="A129" s="29">
        <v>677</v>
      </c>
      <c r="B129" s="11" t="s">
        <v>337</v>
      </c>
      <c r="C129" s="11" t="s">
        <v>573</v>
      </c>
      <c r="D129" s="21" t="s">
        <v>29</v>
      </c>
      <c r="E129" s="21" t="s">
        <v>671</v>
      </c>
      <c r="F129" s="21">
        <v>0</v>
      </c>
      <c r="G129" s="30">
        <v>32640</v>
      </c>
      <c r="H129" s="11" t="s">
        <v>12</v>
      </c>
      <c r="I129" s="31">
        <v>17981.995200000001</v>
      </c>
      <c r="J129" s="21">
        <v>6</v>
      </c>
      <c r="K129" s="21" t="s">
        <v>35</v>
      </c>
      <c r="L129" s="30">
        <v>41960</v>
      </c>
      <c r="M129" s="21">
        <v>5</v>
      </c>
      <c r="N129" s="21">
        <v>2</v>
      </c>
      <c r="O129" s="11"/>
      <c r="P129" s="11"/>
      <c r="Q129" s="11"/>
      <c r="R129" s="11"/>
    </row>
    <row r="130" spans="1:18" ht="34.5" customHeight="1" x14ac:dyDescent="0.2">
      <c r="A130" s="29">
        <v>678</v>
      </c>
      <c r="B130" s="11" t="s">
        <v>16</v>
      </c>
      <c r="C130" s="11" t="s">
        <v>40</v>
      </c>
      <c r="D130" s="21" t="s">
        <v>29</v>
      </c>
      <c r="E130" s="21" t="s">
        <v>673</v>
      </c>
      <c r="F130" s="21">
        <v>4</v>
      </c>
      <c r="G130" s="30">
        <v>24453</v>
      </c>
      <c r="H130" s="11" t="s">
        <v>12</v>
      </c>
      <c r="I130" s="31">
        <v>17981.995200000001</v>
      </c>
      <c r="J130" s="21">
        <v>16</v>
      </c>
      <c r="K130" s="21" t="s">
        <v>35</v>
      </c>
      <c r="L130" s="30">
        <v>39848</v>
      </c>
      <c r="M130" s="21">
        <v>3</v>
      </c>
      <c r="N130" s="21">
        <v>0</v>
      </c>
      <c r="O130" s="11"/>
      <c r="P130" s="11"/>
      <c r="Q130" s="11"/>
      <c r="R130" s="11"/>
    </row>
    <row r="131" spans="1:18" ht="34.5" customHeight="1" x14ac:dyDescent="0.2">
      <c r="A131" s="29">
        <v>679</v>
      </c>
      <c r="B131" s="11" t="s">
        <v>371</v>
      </c>
      <c r="C131" s="11" t="s">
        <v>602</v>
      </c>
      <c r="D131" s="21" t="s">
        <v>29</v>
      </c>
      <c r="E131" s="21" t="s">
        <v>670</v>
      </c>
      <c r="F131" s="21">
        <v>4</v>
      </c>
      <c r="G131" s="30">
        <v>30242</v>
      </c>
      <c r="H131" s="11" t="s">
        <v>12</v>
      </c>
      <c r="I131" s="31">
        <v>17981.995200000001</v>
      </c>
      <c r="J131" s="21">
        <v>3</v>
      </c>
      <c r="K131" s="21" t="s">
        <v>35</v>
      </c>
      <c r="L131" s="30">
        <v>40511</v>
      </c>
      <c r="M131" s="21">
        <v>0</v>
      </c>
      <c r="N131" s="21">
        <v>5</v>
      </c>
      <c r="O131" s="11"/>
      <c r="P131" s="11"/>
      <c r="Q131" s="11"/>
      <c r="R131" s="11"/>
    </row>
    <row r="132" spans="1:18" ht="34.5" customHeight="1" x14ac:dyDescent="0.2">
      <c r="A132" s="29">
        <v>680</v>
      </c>
      <c r="B132" s="11" t="s">
        <v>312</v>
      </c>
      <c r="C132" s="11" t="s">
        <v>490</v>
      </c>
      <c r="D132" s="21" t="s">
        <v>29</v>
      </c>
      <c r="E132" s="21" t="s">
        <v>673</v>
      </c>
      <c r="F132" s="21">
        <v>1</v>
      </c>
      <c r="G132" s="30">
        <v>31922</v>
      </c>
      <c r="H132" s="11" t="s">
        <v>12</v>
      </c>
      <c r="I132" s="31">
        <v>17981.995200000001</v>
      </c>
      <c r="J132" s="21">
        <v>77</v>
      </c>
      <c r="K132" s="21" t="s">
        <v>35</v>
      </c>
      <c r="L132" s="30">
        <v>42062</v>
      </c>
      <c r="M132" s="21">
        <v>5</v>
      </c>
      <c r="N132" s="21">
        <v>5</v>
      </c>
      <c r="O132" s="11"/>
      <c r="P132" s="11"/>
      <c r="Q132" s="11"/>
      <c r="R132" s="11"/>
    </row>
    <row r="133" spans="1:18" ht="34.5" customHeight="1" x14ac:dyDescent="0.2">
      <c r="A133" s="29">
        <v>681</v>
      </c>
      <c r="B133" s="11" t="s">
        <v>301</v>
      </c>
      <c r="C133" s="11" t="s">
        <v>551</v>
      </c>
      <c r="D133" s="21" t="s">
        <v>29</v>
      </c>
      <c r="E133" s="21" t="s">
        <v>671</v>
      </c>
      <c r="F133" s="21">
        <v>4</v>
      </c>
      <c r="G133" s="30">
        <v>22505</v>
      </c>
      <c r="H133" s="11" t="s">
        <v>12</v>
      </c>
      <c r="I133" s="31">
        <v>17981.995200000001</v>
      </c>
      <c r="J133" s="21">
        <v>137</v>
      </c>
      <c r="K133" s="21" t="s">
        <v>35</v>
      </c>
      <c r="L133" s="30">
        <v>29846</v>
      </c>
      <c r="M133" s="21">
        <v>2</v>
      </c>
      <c r="N133" s="21">
        <v>3</v>
      </c>
      <c r="O133" s="11"/>
      <c r="P133" s="11"/>
      <c r="Q133" s="11"/>
      <c r="R133" s="11"/>
    </row>
    <row r="134" spans="1:18" ht="34.5" customHeight="1" x14ac:dyDescent="0.2">
      <c r="A134" s="29">
        <v>682</v>
      </c>
      <c r="B134" s="11" t="s">
        <v>266</v>
      </c>
      <c r="C134" s="11" t="s">
        <v>511</v>
      </c>
      <c r="D134" s="21" t="s">
        <v>29</v>
      </c>
      <c r="E134" s="21" t="s">
        <v>670</v>
      </c>
      <c r="F134" s="21">
        <v>0</v>
      </c>
      <c r="G134" s="30">
        <v>29467</v>
      </c>
      <c r="H134" s="11" t="s">
        <v>24</v>
      </c>
      <c r="I134" s="31">
        <v>27300.6</v>
      </c>
      <c r="J134" s="21">
        <v>0</v>
      </c>
      <c r="K134" s="21" t="s">
        <v>35</v>
      </c>
      <c r="L134" s="30">
        <v>36545</v>
      </c>
      <c r="M134" s="21">
        <v>3</v>
      </c>
      <c r="N134" s="21">
        <v>4</v>
      </c>
      <c r="O134" s="11"/>
      <c r="P134" s="11"/>
      <c r="Q134" s="11"/>
      <c r="R134" s="11"/>
    </row>
    <row r="135" spans="1:18" ht="34.5" customHeight="1" x14ac:dyDescent="0.2">
      <c r="A135" s="29">
        <v>683</v>
      </c>
      <c r="B135" s="11" t="s">
        <v>22</v>
      </c>
      <c r="C135" s="11" t="s">
        <v>44</v>
      </c>
      <c r="D135" s="21" t="s">
        <v>29</v>
      </c>
      <c r="E135" s="21" t="s">
        <v>673</v>
      </c>
      <c r="F135" s="21">
        <v>3</v>
      </c>
      <c r="G135" s="30">
        <v>27941</v>
      </c>
      <c r="H135" s="11" t="s">
        <v>12</v>
      </c>
      <c r="I135" s="31">
        <v>17981.995200000001</v>
      </c>
      <c r="J135" s="21">
        <v>35</v>
      </c>
      <c r="K135" s="21" t="s">
        <v>35</v>
      </c>
      <c r="L135" s="30">
        <v>36926</v>
      </c>
      <c r="M135" s="21">
        <v>1</v>
      </c>
      <c r="N135" s="21">
        <v>5</v>
      </c>
      <c r="O135" s="11"/>
      <c r="P135" s="11"/>
      <c r="Q135" s="11"/>
      <c r="R135" s="11"/>
    </row>
    <row r="136" spans="1:18" ht="34.5" customHeight="1" x14ac:dyDescent="0.2">
      <c r="A136" s="29">
        <v>684</v>
      </c>
      <c r="B136" s="11" t="s">
        <v>323</v>
      </c>
      <c r="C136" s="11" t="s">
        <v>564</v>
      </c>
      <c r="D136" s="21" t="s">
        <v>29</v>
      </c>
      <c r="E136" s="21" t="s">
        <v>670</v>
      </c>
      <c r="F136" s="21">
        <v>0</v>
      </c>
      <c r="G136" s="30">
        <v>33512</v>
      </c>
      <c r="H136" s="11" t="s">
        <v>12</v>
      </c>
      <c r="I136" s="31">
        <v>17981.995200000001</v>
      </c>
      <c r="J136" s="21">
        <v>187</v>
      </c>
      <c r="K136" s="21" t="s">
        <v>35</v>
      </c>
      <c r="L136" s="30">
        <v>42725</v>
      </c>
      <c r="M136" s="21">
        <v>0</v>
      </c>
      <c r="N136" s="21">
        <v>1</v>
      </c>
      <c r="O136" s="11"/>
      <c r="P136" s="11"/>
      <c r="Q136" s="11"/>
      <c r="R136" s="11"/>
    </row>
    <row r="137" spans="1:18" ht="34.5" customHeight="1" x14ac:dyDescent="0.2">
      <c r="A137" s="29">
        <v>685</v>
      </c>
      <c r="B137" s="11" t="s">
        <v>444</v>
      </c>
      <c r="C137" s="11" t="s">
        <v>51</v>
      </c>
      <c r="D137" s="21" t="s">
        <v>29</v>
      </c>
      <c r="E137" s="21" t="s">
        <v>671</v>
      </c>
      <c r="F137" s="21">
        <v>2</v>
      </c>
      <c r="G137" s="30">
        <v>25051</v>
      </c>
      <c r="H137" s="11" t="s">
        <v>12</v>
      </c>
      <c r="I137" s="31">
        <v>17981.995200000001</v>
      </c>
      <c r="J137" s="21">
        <v>77</v>
      </c>
      <c r="K137" s="21" t="s">
        <v>35</v>
      </c>
      <c r="L137" s="30">
        <v>35815</v>
      </c>
      <c r="M137" s="21">
        <v>1</v>
      </c>
      <c r="N137" s="21">
        <v>4</v>
      </c>
      <c r="O137" s="11"/>
      <c r="P137" s="11"/>
      <c r="Q137" s="11"/>
      <c r="R137" s="11"/>
    </row>
    <row r="138" spans="1:18" ht="34.5" customHeight="1" x14ac:dyDescent="0.2">
      <c r="A138" s="29">
        <v>686</v>
      </c>
      <c r="B138" s="11" t="s">
        <v>252</v>
      </c>
      <c r="C138" s="11" t="s">
        <v>502</v>
      </c>
      <c r="D138" s="21" t="s">
        <v>29</v>
      </c>
      <c r="E138" s="21" t="s">
        <v>672</v>
      </c>
      <c r="F138" s="21">
        <v>2</v>
      </c>
      <c r="G138" s="30">
        <v>28647</v>
      </c>
      <c r="H138" s="11" t="s">
        <v>24</v>
      </c>
      <c r="I138" s="31">
        <v>27300.6</v>
      </c>
      <c r="J138" s="21">
        <v>0</v>
      </c>
      <c r="K138" s="21" t="s">
        <v>35</v>
      </c>
      <c r="L138" s="30">
        <v>36304</v>
      </c>
      <c r="M138" s="21">
        <v>3</v>
      </c>
      <c r="N138" s="21">
        <v>0</v>
      </c>
      <c r="O138" s="11"/>
      <c r="P138" s="11"/>
      <c r="Q138" s="11"/>
      <c r="R138" s="11"/>
    </row>
    <row r="139" spans="1:18" ht="34.5" customHeight="1" x14ac:dyDescent="0.2">
      <c r="A139" s="29">
        <v>687</v>
      </c>
      <c r="B139" s="11" t="s">
        <v>445</v>
      </c>
      <c r="C139" s="11" t="s">
        <v>648</v>
      </c>
      <c r="D139" s="21" t="s">
        <v>29</v>
      </c>
      <c r="E139" s="21" t="s">
        <v>670</v>
      </c>
      <c r="F139" s="21">
        <v>4</v>
      </c>
      <c r="G139" s="30">
        <v>25126</v>
      </c>
      <c r="H139" s="11" t="s">
        <v>12</v>
      </c>
      <c r="I139" s="31">
        <v>17981.995200000001</v>
      </c>
      <c r="J139" s="21">
        <v>146</v>
      </c>
      <c r="K139" s="21" t="s">
        <v>35</v>
      </c>
      <c r="L139" s="30">
        <v>35860</v>
      </c>
      <c r="M139" s="21">
        <v>1</v>
      </c>
      <c r="N139" s="21">
        <v>0</v>
      </c>
      <c r="O139" s="11"/>
      <c r="P139" s="11"/>
      <c r="Q139" s="11"/>
      <c r="R139" s="11"/>
    </row>
    <row r="140" spans="1:18" ht="34.5" customHeight="1" x14ac:dyDescent="0.2">
      <c r="A140" s="29">
        <v>688</v>
      </c>
      <c r="B140" s="11" t="s">
        <v>333</v>
      </c>
      <c r="C140" s="11" t="s">
        <v>570</v>
      </c>
      <c r="D140" s="21" t="s">
        <v>29</v>
      </c>
      <c r="E140" s="21" t="s">
        <v>673</v>
      </c>
      <c r="F140" s="21">
        <v>4</v>
      </c>
      <c r="G140" s="30">
        <v>30840</v>
      </c>
      <c r="H140" s="11" t="s">
        <v>12</v>
      </c>
      <c r="I140" s="31">
        <v>17981.995200000001</v>
      </c>
      <c r="J140" s="21">
        <v>213</v>
      </c>
      <c r="K140" s="21" t="s">
        <v>35</v>
      </c>
      <c r="L140" s="30">
        <v>41075</v>
      </c>
      <c r="M140" s="21">
        <v>0</v>
      </c>
      <c r="N140" s="21">
        <v>0</v>
      </c>
      <c r="O140" s="11"/>
      <c r="P140" s="11"/>
      <c r="Q140" s="11"/>
      <c r="R140" s="11"/>
    </row>
    <row r="141" spans="1:18" ht="34.5" customHeight="1" x14ac:dyDescent="0.2">
      <c r="A141" s="29">
        <v>689</v>
      </c>
      <c r="B141" s="11" t="s">
        <v>351</v>
      </c>
      <c r="C141" s="11" t="s">
        <v>587</v>
      </c>
      <c r="D141" s="21" t="s">
        <v>29</v>
      </c>
      <c r="E141" s="21" t="s">
        <v>671</v>
      </c>
      <c r="F141" s="21">
        <v>2</v>
      </c>
      <c r="G141" s="30">
        <v>33110</v>
      </c>
      <c r="H141" s="11" t="s">
        <v>12</v>
      </c>
      <c r="I141" s="31">
        <v>17981.995200000001</v>
      </c>
      <c r="J141" s="21">
        <v>148</v>
      </c>
      <c r="K141" s="21" t="s">
        <v>35</v>
      </c>
      <c r="L141" s="30">
        <v>42410</v>
      </c>
      <c r="M141" s="21">
        <v>2</v>
      </c>
      <c r="N141" s="21">
        <v>2</v>
      </c>
      <c r="O141" s="11"/>
      <c r="P141" s="11"/>
      <c r="Q141" s="11"/>
      <c r="R141" s="11"/>
    </row>
    <row r="142" spans="1:18" ht="34.5" customHeight="1" x14ac:dyDescent="0.2">
      <c r="A142" s="29">
        <v>690</v>
      </c>
      <c r="B142" s="11" t="s">
        <v>365</v>
      </c>
      <c r="C142" s="11" t="s">
        <v>597</v>
      </c>
      <c r="D142" s="21" t="s">
        <v>29</v>
      </c>
      <c r="E142" s="21" t="s">
        <v>670</v>
      </c>
      <c r="F142" s="21">
        <v>2</v>
      </c>
      <c r="G142" s="30">
        <v>28922</v>
      </c>
      <c r="H142" s="11" t="s">
        <v>12</v>
      </c>
      <c r="I142" s="31">
        <v>17981.995200000001</v>
      </c>
      <c r="J142" s="21">
        <v>46</v>
      </c>
      <c r="K142" s="21" t="s">
        <v>35</v>
      </c>
      <c r="L142" s="30">
        <v>38509</v>
      </c>
      <c r="M142" s="21">
        <v>1</v>
      </c>
      <c r="N142" s="21">
        <v>2</v>
      </c>
      <c r="O142" s="11"/>
      <c r="P142" s="11"/>
      <c r="Q142" s="11"/>
      <c r="R142" s="11"/>
    </row>
    <row r="143" spans="1:18" ht="34.5" customHeight="1" x14ac:dyDescent="0.2">
      <c r="A143" s="29">
        <v>691</v>
      </c>
      <c r="B143" s="11" t="s">
        <v>262</v>
      </c>
      <c r="C143" s="11" t="s">
        <v>507</v>
      </c>
      <c r="D143" s="21" t="s">
        <v>29</v>
      </c>
      <c r="E143" s="21" t="s">
        <v>672</v>
      </c>
      <c r="F143" s="21">
        <v>0</v>
      </c>
      <c r="G143" s="30">
        <v>27955</v>
      </c>
      <c r="H143" s="11" t="s">
        <v>24</v>
      </c>
      <c r="I143" s="31">
        <v>27300.6</v>
      </c>
      <c r="J143" s="21">
        <v>0</v>
      </c>
      <c r="K143" s="21" t="s">
        <v>35</v>
      </c>
      <c r="L143" s="30">
        <v>37032</v>
      </c>
      <c r="M143" s="21">
        <v>5</v>
      </c>
      <c r="N143" s="21">
        <v>4</v>
      </c>
      <c r="O143" s="11"/>
      <c r="P143" s="11"/>
      <c r="Q143" s="11"/>
      <c r="R143" s="11"/>
    </row>
    <row r="144" spans="1:18" ht="34.5" customHeight="1" x14ac:dyDescent="0.2">
      <c r="A144" s="29">
        <v>692</v>
      </c>
      <c r="B144" s="11" t="s">
        <v>236</v>
      </c>
      <c r="C144" s="11" t="s">
        <v>490</v>
      </c>
      <c r="D144" s="21" t="s">
        <v>29</v>
      </c>
      <c r="E144" s="21" t="s">
        <v>673</v>
      </c>
      <c r="F144" s="21">
        <v>2</v>
      </c>
      <c r="G144" s="30">
        <v>33950</v>
      </c>
      <c r="H144" s="11" t="s">
        <v>24</v>
      </c>
      <c r="I144" s="31">
        <v>27300.6</v>
      </c>
      <c r="J144" s="21">
        <v>0</v>
      </c>
      <c r="K144" s="21" t="s">
        <v>35</v>
      </c>
      <c r="L144" s="30">
        <v>42136</v>
      </c>
      <c r="M144" s="21">
        <v>5</v>
      </c>
      <c r="N144" s="21">
        <v>5</v>
      </c>
      <c r="O144" s="11"/>
      <c r="P144" s="11"/>
      <c r="Q144" s="11"/>
      <c r="R144" s="11"/>
    </row>
    <row r="145" spans="1:18" ht="34.5" customHeight="1" x14ac:dyDescent="0.2">
      <c r="A145" s="29">
        <v>693</v>
      </c>
      <c r="B145" s="11" t="s">
        <v>289</v>
      </c>
      <c r="C145" s="11" t="s">
        <v>543</v>
      </c>
      <c r="D145" s="21" t="s">
        <v>29</v>
      </c>
      <c r="E145" s="21" t="s">
        <v>672</v>
      </c>
      <c r="F145" s="21">
        <v>4</v>
      </c>
      <c r="G145" s="30">
        <v>35562</v>
      </c>
      <c r="H145" s="11" t="s">
        <v>12</v>
      </c>
      <c r="I145" s="31">
        <v>17981.995200000001</v>
      </c>
      <c r="J145" s="21">
        <v>75</v>
      </c>
      <c r="K145" s="21" t="s">
        <v>36</v>
      </c>
      <c r="L145" s="30">
        <v>41943</v>
      </c>
      <c r="M145" s="21">
        <v>1</v>
      </c>
      <c r="N145" s="21">
        <v>4</v>
      </c>
      <c r="O145" s="11"/>
      <c r="P145" s="11"/>
      <c r="Q145" s="11"/>
      <c r="R145" s="11"/>
    </row>
    <row r="146" spans="1:18" ht="34.5" customHeight="1" x14ac:dyDescent="0.2">
      <c r="A146" s="29">
        <v>694</v>
      </c>
      <c r="B146" s="11" t="s">
        <v>254</v>
      </c>
      <c r="C146" s="11" t="s">
        <v>482</v>
      </c>
      <c r="D146" s="21" t="s">
        <v>29</v>
      </c>
      <c r="E146" s="21" t="s">
        <v>670</v>
      </c>
      <c r="F146" s="21">
        <v>3</v>
      </c>
      <c r="G146" s="30">
        <v>29538</v>
      </c>
      <c r="H146" s="11" t="s">
        <v>24</v>
      </c>
      <c r="I146" s="31">
        <v>27300.6</v>
      </c>
      <c r="J146" s="21">
        <v>0</v>
      </c>
      <c r="K146" s="21" t="s">
        <v>35</v>
      </c>
      <c r="L146" s="30">
        <v>37123</v>
      </c>
      <c r="M146" s="21">
        <v>3</v>
      </c>
      <c r="N146" s="21">
        <v>4</v>
      </c>
      <c r="O146" s="11"/>
      <c r="P146" s="11"/>
      <c r="Q146" s="11"/>
      <c r="R146" s="11"/>
    </row>
    <row r="147" spans="1:18" ht="34.5" customHeight="1" x14ac:dyDescent="0.2">
      <c r="A147" s="29">
        <v>695</v>
      </c>
      <c r="B147" s="11" t="s">
        <v>253</v>
      </c>
      <c r="C147" s="11" t="s">
        <v>503</v>
      </c>
      <c r="D147" s="21" t="s">
        <v>29</v>
      </c>
      <c r="E147" s="21" t="s">
        <v>672</v>
      </c>
      <c r="F147" s="21">
        <v>4</v>
      </c>
      <c r="G147" s="30">
        <v>29084</v>
      </c>
      <c r="H147" s="11" t="s">
        <v>24</v>
      </c>
      <c r="I147" s="31">
        <v>27300.6</v>
      </c>
      <c r="J147" s="21">
        <v>0</v>
      </c>
      <c r="K147" s="21" t="s">
        <v>35</v>
      </c>
      <c r="L147" s="30">
        <v>37478</v>
      </c>
      <c r="M147" s="21">
        <v>1</v>
      </c>
      <c r="N147" s="21">
        <v>3</v>
      </c>
      <c r="O147" s="11"/>
      <c r="P147" s="11"/>
      <c r="Q147" s="11"/>
      <c r="R147" s="11"/>
    </row>
    <row r="148" spans="1:18" ht="34.5" customHeight="1" x14ac:dyDescent="0.2">
      <c r="A148" s="29">
        <v>696</v>
      </c>
      <c r="B148" s="11" t="s">
        <v>288</v>
      </c>
      <c r="C148" s="11" t="s">
        <v>542</v>
      </c>
      <c r="D148" s="21" t="s">
        <v>29</v>
      </c>
      <c r="E148" s="21" t="s">
        <v>671</v>
      </c>
      <c r="F148" s="21">
        <v>3</v>
      </c>
      <c r="G148" s="30">
        <v>34630</v>
      </c>
      <c r="H148" s="11" t="s">
        <v>12</v>
      </c>
      <c r="I148" s="31">
        <v>17981.995200000001</v>
      </c>
      <c r="J148" s="21">
        <v>180</v>
      </c>
      <c r="K148" s="21" t="s">
        <v>35</v>
      </c>
      <c r="L148" s="30">
        <v>42260</v>
      </c>
      <c r="M148" s="21">
        <v>5</v>
      </c>
      <c r="N148" s="21">
        <v>5</v>
      </c>
      <c r="O148" s="11"/>
      <c r="P148" s="11"/>
      <c r="Q148" s="11"/>
      <c r="R148" s="11"/>
    </row>
    <row r="149" spans="1:18" ht="34.5" customHeight="1" x14ac:dyDescent="0.2">
      <c r="A149" s="29">
        <v>697</v>
      </c>
      <c r="B149" s="11" t="s">
        <v>389</v>
      </c>
      <c r="C149" s="11" t="s">
        <v>616</v>
      </c>
      <c r="D149" s="21" t="s">
        <v>29</v>
      </c>
      <c r="E149" s="21" t="s">
        <v>673</v>
      </c>
      <c r="F149" s="21">
        <v>3</v>
      </c>
      <c r="G149" s="30">
        <v>27002</v>
      </c>
      <c r="H149" s="11" t="s">
        <v>12</v>
      </c>
      <c r="I149" s="31">
        <v>17981.995200000001</v>
      </c>
      <c r="J149" s="21">
        <v>214</v>
      </c>
      <c r="K149" s="21" t="s">
        <v>35</v>
      </c>
      <c r="L149" s="30">
        <v>36850</v>
      </c>
      <c r="M149" s="21">
        <v>2</v>
      </c>
      <c r="N149" s="21">
        <v>1</v>
      </c>
      <c r="O149" s="11"/>
      <c r="P149" s="11"/>
      <c r="Q149" s="11"/>
      <c r="R149" s="11"/>
    </row>
    <row r="150" spans="1:18" ht="34.5" customHeight="1" x14ac:dyDescent="0.2">
      <c r="A150" s="29">
        <v>698</v>
      </c>
      <c r="B150" s="11" t="s">
        <v>320</v>
      </c>
      <c r="C150" s="11" t="s">
        <v>561</v>
      </c>
      <c r="D150" s="21" t="s">
        <v>29</v>
      </c>
      <c r="E150" s="21" t="s">
        <v>671</v>
      </c>
      <c r="F150" s="21">
        <v>4</v>
      </c>
      <c r="G150" s="30">
        <v>34262</v>
      </c>
      <c r="H150" s="11" t="s">
        <v>12</v>
      </c>
      <c r="I150" s="31">
        <v>17981.995200000001</v>
      </c>
      <c r="J150" s="21">
        <v>14</v>
      </c>
      <c r="K150" s="21" t="s">
        <v>35</v>
      </c>
      <c r="L150" s="30">
        <v>42322</v>
      </c>
      <c r="M150" s="21">
        <v>5</v>
      </c>
      <c r="N150" s="21">
        <v>2</v>
      </c>
      <c r="O150" s="11"/>
      <c r="P150" s="11"/>
      <c r="Q150" s="11"/>
      <c r="R150" s="11"/>
    </row>
    <row r="151" spans="1:18" ht="34.5" customHeight="1" x14ac:dyDescent="0.2">
      <c r="A151" s="29">
        <v>699</v>
      </c>
      <c r="B151" s="11" t="s">
        <v>390</v>
      </c>
      <c r="C151" s="11" t="s">
        <v>51</v>
      </c>
      <c r="D151" s="21" t="s">
        <v>29</v>
      </c>
      <c r="E151" s="21" t="s">
        <v>672</v>
      </c>
      <c r="F151" s="21">
        <v>2</v>
      </c>
      <c r="G151" s="30">
        <v>26822</v>
      </c>
      <c r="H151" s="11" t="s">
        <v>12</v>
      </c>
      <c r="I151" s="31">
        <v>17981.995200000001</v>
      </c>
      <c r="J151" s="21">
        <v>113</v>
      </c>
      <c r="K151" s="21" t="s">
        <v>35</v>
      </c>
      <c r="L151" s="30">
        <v>36670</v>
      </c>
      <c r="M151" s="21">
        <v>0</v>
      </c>
      <c r="N151" s="21">
        <v>4</v>
      </c>
      <c r="O151" s="11"/>
      <c r="P151" s="11"/>
      <c r="Q151" s="11"/>
      <c r="R151" s="11"/>
    </row>
    <row r="152" spans="1:18" ht="34.5" customHeight="1" x14ac:dyDescent="0.2">
      <c r="A152" s="29">
        <v>700</v>
      </c>
      <c r="B152" s="11" t="s">
        <v>446</v>
      </c>
      <c r="C152" s="11" t="s">
        <v>649</v>
      </c>
      <c r="D152" s="21" t="s">
        <v>29</v>
      </c>
      <c r="E152" s="21" t="s">
        <v>671</v>
      </c>
      <c r="F152" s="21">
        <v>3</v>
      </c>
      <c r="G152" s="30">
        <v>25201</v>
      </c>
      <c r="H152" s="11" t="s">
        <v>12</v>
      </c>
      <c r="I152" s="31">
        <v>17981.995200000001</v>
      </c>
      <c r="J152" s="21">
        <v>53</v>
      </c>
      <c r="K152" s="21" t="s">
        <v>35</v>
      </c>
      <c r="L152" s="30">
        <v>35950</v>
      </c>
      <c r="M152" s="21">
        <v>4</v>
      </c>
      <c r="N152" s="21">
        <v>0</v>
      </c>
      <c r="O152" s="11"/>
      <c r="P152" s="11"/>
      <c r="Q152" s="11"/>
      <c r="R152" s="11"/>
    </row>
    <row r="153" spans="1:18" ht="34.5" customHeight="1" x14ac:dyDescent="0.2">
      <c r="A153" s="29">
        <v>701</v>
      </c>
      <c r="B153" s="11" t="s">
        <v>442</v>
      </c>
      <c r="C153" s="11" t="s">
        <v>647</v>
      </c>
      <c r="D153" s="21" t="s">
        <v>29</v>
      </c>
      <c r="E153" s="21" t="s">
        <v>670</v>
      </c>
      <c r="F153" s="21">
        <v>1</v>
      </c>
      <c r="G153" s="30">
        <v>24901</v>
      </c>
      <c r="H153" s="11" t="s">
        <v>12</v>
      </c>
      <c r="I153" s="31">
        <v>17981.995200000001</v>
      </c>
      <c r="J153" s="21">
        <v>24</v>
      </c>
      <c r="K153" s="21" t="s">
        <v>35</v>
      </c>
      <c r="L153" s="30">
        <v>35725</v>
      </c>
      <c r="M153" s="21">
        <v>0</v>
      </c>
      <c r="N153" s="21">
        <v>4</v>
      </c>
      <c r="O153" s="11"/>
      <c r="P153" s="11"/>
      <c r="Q153" s="11"/>
      <c r="R153" s="11"/>
    </row>
    <row r="154" spans="1:18" ht="34.5" customHeight="1" x14ac:dyDescent="0.2">
      <c r="A154" s="29">
        <v>702</v>
      </c>
      <c r="B154" s="11" t="s">
        <v>218</v>
      </c>
      <c r="C154" s="11" t="s">
        <v>469</v>
      </c>
      <c r="D154" s="21" t="s">
        <v>29</v>
      </c>
      <c r="E154" s="21" t="s">
        <v>671</v>
      </c>
      <c r="F154" s="21">
        <v>2</v>
      </c>
      <c r="G154" s="30">
        <v>22494</v>
      </c>
      <c r="H154" s="11" t="s">
        <v>25</v>
      </c>
      <c r="I154" s="31">
        <v>31850.699999999997</v>
      </c>
      <c r="J154" s="21">
        <v>0</v>
      </c>
      <c r="K154" s="21" t="s">
        <v>35</v>
      </c>
      <c r="L154" s="30">
        <v>32040</v>
      </c>
      <c r="M154" s="21">
        <v>4</v>
      </c>
      <c r="N154" s="21">
        <v>5</v>
      </c>
      <c r="O154" s="11"/>
      <c r="P154" s="11"/>
      <c r="Q154" s="11"/>
      <c r="R154" s="11"/>
    </row>
    <row r="155" spans="1:18" ht="34.5" customHeight="1" x14ac:dyDescent="0.2">
      <c r="A155" s="29">
        <v>703</v>
      </c>
      <c r="B155" s="11" t="s">
        <v>241</v>
      </c>
      <c r="C155" s="11" t="s">
        <v>495</v>
      </c>
      <c r="D155" s="21" t="s">
        <v>29</v>
      </c>
      <c r="E155" s="21" t="s">
        <v>670</v>
      </c>
      <c r="F155" s="21">
        <v>3</v>
      </c>
      <c r="G155" s="30">
        <v>31735</v>
      </c>
      <c r="H155" s="11" t="s">
        <v>24</v>
      </c>
      <c r="I155" s="31">
        <v>27300.6</v>
      </c>
      <c r="J155" s="21">
        <v>0</v>
      </c>
      <c r="K155" s="21" t="s">
        <v>35</v>
      </c>
      <c r="L155" s="30">
        <v>39119</v>
      </c>
      <c r="M155" s="21">
        <v>0</v>
      </c>
      <c r="N155" s="21">
        <v>5</v>
      </c>
      <c r="O155" s="11"/>
      <c r="P155" s="11"/>
      <c r="Q155" s="11"/>
      <c r="R155" s="11"/>
    </row>
    <row r="156" spans="1:18" ht="34.5" customHeight="1" x14ac:dyDescent="0.2">
      <c r="A156" s="29">
        <v>704</v>
      </c>
      <c r="B156" s="11" t="s">
        <v>366</v>
      </c>
      <c r="C156" s="11" t="s">
        <v>598</v>
      </c>
      <c r="D156" s="21" t="s">
        <v>29</v>
      </c>
      <c r="E156" s="21" t="s">
        <v>672</v>
      </c>
      <c r="F156" s="21">
        <v>1</v>
      </c>
      <c r="G156" s="30">
        <v>29172</v>
      </c>
      <c r="H156" s="11" t="s">
        <v>12</v>
      </c>
      <c r="I156" s="31">
        <v>17981.995200000001</v>
      </c>
      <c r="J156" s="21">
        <v>40</v>
      </c>
      <c r="K156" s="21" t="s">
        <v>35</v>
      </c>
      <c r="L156" s="30">
        <v>39183</v>
      </c>
      <c r="M156" s="21">
        <v>0</v>
      </c>
      <c r="N156" s="21">
        <v>0</v>
      </c>
      <c r="O156" s="11"/>
      <c r="P156" s="11"/>
      <c r="Q156" s="11"/>
      <c r="R156" s="11"/>
    </row>
    <row r="157" spans="1:18" ht="34.5" customHeight="1" x14ac:dyDescent="0.2">
      <c r="A157" s="29">
        <v>705</v>
      </c>
      <c r="B157" s="11" t="s">
        <v>193</v>
      </c>
      <c r="C157" s="11" t="s">
        <v>463</v>
      </c>
      <c r="D157" s="21" t="s">
        <v>30</v>
      </c>
      <c r="E157" s="21" t="s">
        <v>672</v>
      </c>
      <c r="F157" s="21">
        <v>0</v>
      </c>
      <c r="G157" s="30">
        <v>33664</v>
      </c>
      <c r="H157" s="11" t="s">
        <v>25</v>
      </c>
      <c r="I157" s="31">
        <v>31850.699999999997</v>
      </c>
      <c r="J157" s="21">
        <v>0</v>
      </c>
      <c r="K157" s="21" t="s">
        <v>35</v>
      </c>
      <c r="L157" s="30">
        <v>42383</v>
      </c>
      <c r="M157" s="21">
        <v>5</v>
      </c>
      <c r="N157" s="21">
        <v>5</v>
      </c>
      <c r="O157" s="11"/>
      <c r="P157" s="11"/>
      <c r="Q157" s="11"/>
      <c r="R157" s="11"/>
    </row>
    <row r="158" spans="1:18" ht="34.5" customHeight="1" x14ac:dyDescent="0.2">
      <c r="A158" s="29">
        <v>706</v>
      </c>
      <c r="B158" s="11" t="s">
        <v>338</v>
      </c>
      <c r="C158" s="11" t="s">
        <v>574</v>
      </c>
      <c r="D158" s="21" t="s">
        <v>29</v>
      </c>
      <c r="E158" s="21" t="s">
        <v>673</v>
      </c>
      <c r="F158" s="21">
        <v>3</v>
      </c>
      <c r="G158" s="30">
        <v>33090</v>
      </c>
      <c r="H158" s="11" t="s">
        <v>12</v>
      </c>
      <c r="I158" s="31">
        <v>17981.995200000001</v>
      </c>
      <c r="J158" s="21">
        <v>145</v>
      </c>
      <c r="K158" s="21" t="s">
        <v>35</v>
      </c>
      <c r="L158" s="30">
        <v>42365</v>
      </c>
      <c r="M158" s="21">
        <v>2</v>
      </c>
      <c r="N158" s="21">
        <v>4</v>
      </c>
      <c r="O158" s="11"/>
      <c r="P158" s="11"/>
      <c r="Q158" s="11"/>
      <c r="R158" s="11"/>
    </row>
    <row r="159" spans="1:18" ht="34.5" customHeight="1" x14ac:dyDescent="0.2">
      <c r="A159" s="29">
        <v>707</v>
      </c>
      <c r="B159" s="11" t="s">
        <v>443</v>
      </c>
      <c r="C159" s="11" t="s">
        <v>475</v>
      </c>
      <c r="D159" s="21" t="s">
        <v>29</v>
      </c>
      <c r="E159" s="21" t="s">
        <v>670</v>
      </c>
      <c r="F159" s="21">
        <v>4</v>
      </c>
      <c r="G159" s="30">
        <v>24976</v>
      </c>
      <c r="H159" s="11" t="s">
        <v>12</v>
      </c>
      <c r="I159" s="31">
        <v>17981.995200000001</v>
      </c>
      <c r="J159" s="21">
        <v>58</v>
      </c>
      <c r="K159" s="21" t="s">
        <v>35</v>
      </c>
      <c r="L159" s="30">
        <v>35770</v>
      </c>
      <c r="M159" s="21">
        <v>1</v>
      </c>
      <c r="N159" s="21">
        <v>5</v>
      </c>
      <c r="O159" s="11"/>
      <c r="P159" s="11"/>
      <c r="Q159" s="11"/>
      <c r="R159" s="11"/>
    </row>
    <row r="160" spans="1:18" ht="34.5" customHeight="1" x14ac:dyDescent="0.2">
      <c r="A160" s="29">
        <v>708</v>
      </c>
      <c r="B160" s="11" t="s">
        <v>264</v>
      </c>
      <c r="C160" s="11" t="s">
        <v>509</v>
      </c>
      <c r="D160" s="21" t="s">
        <v>29</v>
      </c>
      <c r="E160" s="21" t="s">
        <v>673</v>
      </c>
      <c r="F160" s="21">
        <v>4</v>
      </c>
      <c r="G160" s="30">
        <v>28750</v>
      </c>
      <c r="H160" s="11" t="s">
        <v>24</v>
      </c>
      <c r="I160" s="31">
        <v>27300.6</v>
      </c>
      <c r="J160" s="21">
        <v>0</v>
      </c>
      <c r="K160" s="21" t="s">
        <v>35</v>
      </c>
      <c r="L160" s="30">
        <v>36554</v>
      </c>
      <c r="M160" s="21">
        <v>5</v>
      </c>
      <c r="N160" s="21">
        <v>2</v>
      </c>
      <c r="O160" s="11"/>
      <c r="P160" s="11"/>
      <c r="Q160" s="11"/>
      <c r="R160" s="11"/>
    </row>
    <row r="161" spans="1:18" ht="34.5" customHeight="1" x14ac:dyDescent="0.2">
      <c r="A161" s="29">
        <v>709</v>
      </c>
      <c r="B161" s="11" t="s">
        <v>265</v>
      </c>
      <c r="C161" s="11" t="s">
        <v>510</v>
      </c>
      <c r="D161" s="21" t="s">
        <v>29</v>
      </c>
      <c r="E161" s="21" t="s">
        <v>670</v>
      </c>
      <c r="F161" s="21">
        <v>3</v>
      </c>
      <c r="G161" s="30">
        <v>28992</v>
      </c>
      <c r="H161" s="11" t="s">
        <v>24</v>
      </c>
      <c r="I161" s="31">
        <v>27300.6</v>
      </c>
      <c r="J161" s="21">
        <v>0</v>
      </c>
      <c r="K161" s="21" t="s">
        <v>35</v>
      </c>
      <c r="L161" s="30">
        <v>37024</v>
      </c>
      <c r="M161" s="21">
        <v>5</v>
      </c>
      <c r="N161" s="21">
        <v>1</v>
      </c>
      <c r="O161" s="11"/>
      <c r="P161" s="11"/>
      <c r="Q161" s="11"/>
      <c r="R161" s="11"/>
    </row>
    <row r="162" spans="1:18" ht="34.5" customHeight="1" x14ac:dyDescent="0.2">
      <c r="A162" s="29">
        <v>710</v>
      </c>
      <c r="B162" s="11" t="s">
        <v>234</v>
      </c>
      <c r="C162" s="11" t="s">
        <v>488</v>
      </c>
      <c r="D162" s="21" t="s">
        <v>29</v>
      </c>
      <c r="E162" s="21" t="s">
        <v>670</v>
      </c>
      <c r="F162" s="21">
        <v>0</v>
      </c>
      <c r="G162" s="30">
        <v>22661</v>
      </c>
      <c r="H162" s="11" t="s">
        <v>24</v>
      </c>
      <c r="I162" s="31">
        <v>27300.6</v>
      </c>
      <c r="J162" s="21">
        <v>0</v>
      </c>
      <c r="K162" s="21" t="s">
        <v>35</v>
      </c>
      <c r="L162" s="30">
        <v>30713</v>
      </c>
      <c r="M162" s="21">
        <v>2</v>
      </c>
      <c r="N162" s="21">
        <v>2</v>
      </c>
      <c r="O162" s="11"/>
      <c r="P162" s="11"/>
      <c r="Q162" s="11"/>
      <c r="R162" s="11"/>
    </row>
    <row r="163" spans="1:18" ht="34.5" customHeight="1" x14ac:dyDescent="0.2">
      <c r="A163" s="29">
        <v>711</v>
      </c>
      <c r="B163" s="11" t="s">
        <v>209</v>
      </c>
      <c r="C163" s="11" t="s">
        <v>39</v>
      </c>
      <c r="D163" s="21" t="s">
        <v>30</v>
      </c>
      <c r="E163" s="21" t="s">
        <v>672</v>
      </c>
      <c r="F163" s="21">
        <v>3</v>
      </c>
      <c r="G163" s="30">
        <v>30175</v>
      </c>
      <c r="H163" s="11" t="s">
        <v>26</v>
      </c>
      <c r="I163" s="31">
        <v>21840.48</v>
      </c>
      <c r="J163" s="21">
        <v>208</v>
      </c>
      <c r="K163" s="21" t="s">
        <v>35</v>
      </c>
      <c r="L163" s="30">
        <v>38850</v>
      </c>
      <c r="M163" s="21">
        <v>2</v>
      </c>
      <c r="N163" s="21">
        <v>3</v>
      </c>
      <c r="O163" s="11"/>
      <c r="P163" s="11"/>
      <c r="Q163" s="11"/>
      <c r="R163" s="11"/>
    </row>
    <row r="164" spans="1:18" ht="34.5" customHeight="1" x14ac:dyDescent="0.2">
      <c r="A164" s="29">
        <v>712</v>
      </c>
      <c r="B164" s="11" t="s">
        <v>324</v>
      </c>
      <c r="C164" s="11" t="s">
        <v>565</v>
      </c>
      <c r="D164" s="21" t="s">
        <v>29</v>
      </c>
      <c r="E164" s="21" t="s">
        <v>670</v>
      </c>
      <c r="F164" s="21">
        <v>2</v>
      </c>
      <c r="G164" s="30">
        <v>33262</v>
      </c>
      <c r="H164" s="11" t="s">
        <v>12</v>
      </c>
      <c r="I164" s="31">
        <v>17981.995200000001</v>
      </c>
      <c r="J164" s="21">
        <v>90</v>
      </c>
      <c r="K164" s="21" t="s">
        <v>35</v>
      </c>
      <c r="L164" s="30">
        <v>42500</v>
      </c>
      <c r="M164" s="21">
        <v>4</v>
      </c>
      <c r="N164" s="21">
        <v>3</v>
      </c>
      <c r="O164" s="11"/>
      <c r="P164" s="11"/>
      <c r="Q164" s="11"/>
      <c r="R164" s="11"/>
    </row>
    <row r="165" spans="1:18" ht="34.5" customHeight="1" x14ac:dyDescent="0.2">
      <c r="A165" s="29">
        <v>713</v>
      </c>
      <c r="B165" s="11" t="s">
        <v>295</v>
      </c>
      <c r="C165" s="11" t="s">
        <v>505</v>
      </c>
      <c r="D165" s="21" t="s">
        <v>29</v>
      </c>
      <c r="E165" s="21" t="s">
        <v>672</v>
      </c>
      <c r="F165" s="21">
        <v>1</v>
      </c>
      <c r="G165" s="30">
        <v>22039</v>
      </c>
      <c r="H165" s="11" t="s">
        <v>12</v>
      </c>
      <c r="I165" s="31">
        <v>17981.995200000001</v>
      </c>
      <c r="J165" s="21">
        <v>109</v>
      </c>
      <c r="K165" s="21" t="s">
        <v>35</v>
      </c>
      <c r="L165" s="30">
        <v>28766</v>
      </c>
      <c r="M165" s="21">
        <v>3</v>
      </c>
      <c r="N165" s="21">
        <v>2</v>
      </c>
      <c r="O165" s="11"/>
      <c r="P165" s="11"/>
      <c r="Q165" s="11"/>
      <c r="R165" s="11"/>
    </row>
    <row r="166" spans="1:18" ht="34.5" customHeight="1" x14ac:dyDescent="0.2">
      <c r="A166" s="29">
        <v>714</v>
      </c>
      <c r="B166" s="11" t="s">
        <v>447</v>
      </c>
      <c r="C166" s="11" t="s">
        <v>544</v>
      </c>
      <c r="D166" s="21" t="s">
        <v>29</v>
      </c>
      <c r="E166" s="21" t="s">
        <v>672</v>
      </c>
      <c r="F166" s="21">
        <v>4</v>
      </c>
      <c r="G166" s="30">
        <v>25276</v>
      </c>
      <c r="H166" s="11" t="s">
        <v>12</v>
      </c>
      <c r="I166" s="31">
        <v>17981.995200000001</v>
      </c>
      <c r="J166" s="21">
        <v>165</v>
      </c>
      <c r="K166" s="21" t="s">
        <v>35</v>
      </c>
      <c r="L166" s="30">
        <v>35995</v>
      </c>
      <c r="M166" s="21">
        <v>2</v>
      </c>
      <c r="N166" s="21">
        <v>1</v>
      </c>
      <c r="O166" s="11"/>
      <c r="P166" s="11"/>
      <c r="Q166" s="11"/>
      <c r="R166" s="11"/>
    </row>
    <row r="167" spans="1:18" ht="34.5" customHeight="1" x14ac:dyDescent="0.2">
      <c r="A167" s="29">
        <v>715</v>
      </c>
      <c r="B167" s="11" t="s">
        <v>385</v>
      </c>
      <c r="C167" s="11" t="s">
        <v>613</v>
      </c>
      <c r="D167" s="21" t="s">
        <v>29</v>
      </c>
      <c r="E167" s="21" t="s">
        <v>671</v>
      </c>
      <c r="F167" s="21">
        <v>4</v>
      </c>
      <c r="G167" s="30">
        <v>27722</v>
      </c>
      <c r="H167" s="11" t="s">
        <v>12</v>
      </c>
      <c r="I167" s="31">
        <v>17981.995200000001</v>
      </c>
      <c r="J167" s="21">
        <v>190</v>
      </c>
      <c r="K167" s="21" t="s">
        <v>35</v>
      </c>
      <c r="L167" s="30">
        <v>37596</v>
      </c>
      <c r="M167" s="21">
        <v>3</v>
      </c>
      <c r="N167" s="21">
        <v>1</v>
      </c>
      <c r="O167" s="11"/>
      <c r="P167" s="11"/>
      <c r="Q167" s="11"/>
      <c r="R167" s="11"/>
    </row>
    <row r="168" spans="1:18" ht="34.5" customHeight="1" x14ac:dyDescent="0.2">
      <c r="A168" s="29">
        <v>716</v>
      </c>
      <c r="B168" s="11" t="s">
        <v>275</v>
      </c>
      <c r="C168" s="11" t="s">
        <v>518</v>
      </c>
      <c r="D168" s="21" t="s">
        <v>29</v>
      </c>
      <c r="E168" s="21" t="s">
        <v>671</v>
      </c>
      <c r="F168" s="21">
        <v>4</v>
      </c>
      <c r="G168" s="30">
        <v>24520</v>
      </c>
      <c r="H168" s="11" t="s">
        <v>24</v>
      </c>
      <c r="I168" s="31">
        <v>27300.6</v>
      </c>
      <c r="J168" s="21">
        <v>0</v>
      </c>
      <c r="K168" s="21" t="s">
        <v>35</v>
      </c>
      <c r="L168" s="30">
        <v>31838</v>
      </c>
      <c r="M168" s="21">
        <v>5</v>
      </c>
      <c r="N168" s="21">
        <v>0</v>
      </c>
      <c r="O168" s="11"/>
      <c r="P168" s="11"/>
      <c r="Q168" s="11"/>
      <c r="R168" s="11"/>
    </row>
    <row r="169" spans="1:18" ht="34.5" customHeight="1" x14ac:dyDescent="0.2">
      <c r="A169" s="29">
        <v>717</v>
      </c>
      <c r="B169" s="11" t="s">
        <v>198</v>
      </c>
      <c r="C169" s="11" t="s">
        <v>538</v>
      </c>
      <c r="D169" s="21" t="s">
        <v>30</v>
      </c>
      <c r="E169" s="21" t="s">
        <v>673</v>
      </c>
      <c r="F169" s="21">
        <v>3</v>
      </c>
      <c r="G169" s="30">
        <v>27253</v>
      </c>
      <c r="H169" s="11" t="s">
        <v>12</v>
      </c>
      <c r="I169" s="31">
        <v>17981.995200000001</v>
      </c>
      <c r="J169" s="21">
        <v>44</v>
      </c>
      <c r="K169" s="21" t="s">
        <v>35</v>
      </c>
      <c r="L169" s="30">
        <v>37165</v>
      </c>
      <c r="M169" s="21">
        <v>1</v>
      </c>
      <c r="N169" s="21">
        <v>3</v>
      </c>
      <c r="O169" s="11"/>
      <c r="P169" s="11"/>
      <c r="Q169" s="11"/>
      <c r="R169" s="11"/>
    </row>
    <row r="170" spans="1:18" ht="34.5" customHeight="1" x14ac:dyDescent="0.2">
      <c r="A170" s="29">
        <v>718</v>
      </c>
      <c r="B170" s="11" t="s">
        <v>221</v>
      </c>
      <c r="C170" s="11" t="s">
        <v>471</v>
      </c>
      <c r="D170" s="21" t="s">
        <v>29</v>
      </c>
      <c r="E170" s="21" t="s">
        <v>670</v>
      </c>
      <c r="F170" s="21">
        <v>0</v>
      </c>
      <c r="G170" s="30">
        <v>29953</v>
      </c>
      <c r="H170" s="11" t="s">
        <v>25</v>
      </c>
      <c r="I170" s="31">
        <v>31850.699999999997</v>
      </c>
      <c r="J170" s="21">
        <v>0</v>
      </c>
      <c r="K170" s="21" t="s">
        <v>35</v>
      </c>
      <c r="L170" s="30">
        <v>36663</v>
      </c>
      <c r="M170" s="21">
        <v>5</v>
      </c>
      <c r="N170" s="21">
        <v>3</v>
      </c>
      <c r="O170" s="11"/>
      <c r="P170" s="11"/>
      <c r="Q170" s="11"/>
      <c r="R170" s="11"/>
    </row>
    <row r="171" spans="1:18" ht="34.5" customHeight="1" x14ac:dyDescent="0.2">
      <c r="A171" s="29">
        <v>719</v>
      </c>
      <c r="B171" s="11" t="s">
        <v>239</v>
      </c>
      <c r="C171" s="11" t="s">
        <v>493</v>
      </c>
      <c r="D171" s="21" t="s">
        <v>29</v>
      </c>
      <c r="E171" s="21" t="s">
        <v>671</v>
      </c>
      <c r="F171" s="21">
        <v>3</v>
      </c>
      <c r="G171" s="30">
        <v>33697</v>
      </c>
      <c r="H171" s="11" t="s">
        <v>24</v>
      </c>
      <c r="I171" s="31">
        <v>27300.6</v>
      </c>
      <c r="J171" s="21">
        <v>0</v>
      </c>
      <c r="K171" s="21" t="s">
        <v>35</v>
      </c>
      <c r="L171" s="30">
        <v>41656</v>
      </c>
      <c r="M171" s="21">
        <v>2</v>
      </c>
      <c r="N171" s="21">
        <v>2</v>
      </c>
      <c r="O171" s="11"/>
      <c r="P171" s="11"/>
      <c r="Q171" s="11"/>
      <c r="R171" s="11"/>
    </row>
    <row r="172" spans="1:18" ht="34.5" customHeight="1" x14ac:dyDescent="0.2">
      <c r="A172" s="29">
        <v>720</v>
      </c>
      <c r="B172" s="11" t="s">
        <v>210</v>
      </c>
      <c r="C172" s="11" t="s">
        <v>532</v>
      </c>
      <c r="D172" s="21" t="s">
        <v>30</v>
      </c>
      <c r="E172" s="21" t="s">
        <v>671</v>
      </c>
      <c r="F172" s="21">
        <v>2</v>
      </c>
      <c r="G172" s="30">
        <v>23511</v>
      </c>
      <c r="H172" s="11" t="s">
        <v>26</v>
      </c>
      <c r="I172" s="31">
        <v>21840.48</v>
      </c>
      <c r="J172" s="21">
        <v>30</v>
      </c>
      <c r="K172" s="21" t="s">
        <v>35</v>
      </c>
      <c r="L172" s="30">
        <v>35447</v>
      </c>
      <c r="M172" s="21">
        <v>2</v>
      </c>
      <c r="N172" s="21">
        <v>1</v>
      </c>
      <c r="O172" s="11"/>
      <c r="P172" s="11"/>
      <c r="Q172" s="11"/>
      <c r="R172" s="11"/>
    </row>
    <row r="173" spans="1:18" ht="34.5" customHeight="1" x14ac:dyDescent="0.2">
      <c r="A173" s="29">
        <v>721</v>
      </c>
      <c r="B173" s="11" t="s">
        <v>188</v>
      </c>
      <c r="C173" s="11" t="s">
        <v>484</v>
      </c>
      <c r="D173" s="21" t="s">
        <v>30</v>
      </c>
      <c r="E173" s="21" t="s">
        <v>673</v>
      </c>
      <c r="F173" s="21">
        <v>1</v>
      </c>
      <c r="G173" s="30">
        <v>22671</v>
      </c>
      <c r="H173" s="11" t="s">
        <v>24</v>
      </c>
      <c r="I173" s="31">
        <v>27300.6</v>
      </c>
      <c r="J173" s="21">
        <v>0</v>
      </c>
      <c r="K173" s="21" t="s">
        <v>35</v>
      </c>
      <c r="L173" s="30">
        <v>30938</v>
      </c>
      <c r="M173" s="21">
        <v>2</v>
      </c>
      <c r="N173" s="21">
        <v>4</v>
      </c>
      <c r="O173" s="11"/>
      <c r="P173" s="11"/>
      <c r="Q173" s="11"/>
      <c r="R173" s="11"/>
    </row>
    <row r="174" spans="1:18" ht="34.5" customHeight="1" x14ac:dyDescent="0.2">
      <c r="A174" s="29">
        <v>722</v>
      </c>
      <c r="B174" s="11" t="s">
        <v>237</v>
      </c>
      <c r="C174" s="11" t="s">
        <v>491</v>
      </c>
      <c r="D174" s="21" t="s">
        <v>29</v>
      </c>
      <c r="E174" s="21" t="s">
        <v>670</v>
      </c>
      <c r="F174" s="21">
        <v>0</v>
      </c>
      <c r="G174" s="30">
        <v>21709</v>
      </c>
      <c r="H174" s="11" t="s">
        <v>24</v>
      </c>
      <c r="I174" s="31">
        <v>27300.6</v>
      </c>
      <c r="J174" s="21">
        <v>0</v>
      </c>
      <c r="K174" s="21" t="s">
        <v>35</v>
      </c>
      <c r="L174" s="30">
        <v>30263</v>
      </c>
      <c r="M174" s="21">
        <v>3</v>
      </c>
      <c r="N174" s="21">
        <v>2</v>
      </c>
      <c r="O174" s="11"/>
      <c r="P174" s="11"/>
      <c r="Q174" s="11"/>
      <c r="R174" s="11"/>
    </row>
    <row r="175" spans="1:18" ht="34.5" customHeight="1" x14ac:dyDescent="0.2">
      <c r="A175" s="29">
        <v>723</v>
      </c>
      <c r="B175" s="11" t="s">
        <v>14</v>
      </c>
      <c r="C175" s="11" t="s">
        <v>45</v>
      </c>
      <c r="D175" s="21" t="s">
        <v>30</v>
      </c>
      <c r="E175" s="21" t="s">
        <v>672</v>
      </c>
      <c r="F175" s="21">
        <v>0</v>
      </c>
      <c r="G175" s="30">
        <v>28919</v>
      </c>
      <c r="H175" s="11" t="s">
        <v>24</v>
      </c>
      <c r="I175" s="31">
        <v>27300.6</v>
      </c>
      <c r="J175" s="21">
        <v>0</v>
      </c>
      <c r="K175" s="21" t="s">
        <v>35</v>
      </c>
      <c r="L175" s="30">
        <v>40638</v>
      </c>
      <c r="M175" s="21">
        <v>3</v>
      </c>
      <c r="N175" s="21">
        <v>3</v>
      </c>
      <c r="O175" s="11"/>
      <c r="P175" s="11"/>
      <c r="Q175" s="11"/>
      <c r="R175" s="11"/>
    </row>
    <row r="176" spans="1:18" ht="34.5" customHeight="1" x14ac:dyDescent="0.2">
      <c r="A176" s="29">
        <v>724</v>
      </c>
      <c r="B176" s="11" t="s">
        <v>7</v>
      </c>
      <c r="C176" s="11" t="s">
        <v>49</v>
      </c>
      <c r="D176" s="21" t="s">
        <v>29</v>
      </c>
      <c r="E176" s="21" t="s">
        <v>671</v>
      </c>
      <c r="F176" s="21">
        <v>4</v>
      </c>
      <c r="G176" s="30">
        <v>28370</v>
      </c>
      <c r="H176" s="11" t="s">
        <v>26</v>
      </c>
      <c r="I176" s="31">
        <v>21840.48</v>
      </c>
      <c r="J176" s="21">
        <v>75</v>
      </c>
      <c r="K176" s="21" t="s">
        <v>35</v>
      </c>
      <c r="L176" s="30">
        <v>40760</v>
      </c>
      <c r="M176" s="21">
        <v>5</v>
      </c>
      <c r="N176" s="21">
        <v>5</v>
      </c>
      <c r="O176" s="11"/>
      <c r="P176" s="11"/>
      <c r="Q176" s="11"/>
      <c r="R176" s="11"/>
    </row>
    <row r="177" spans="1:18" ht="34.5" customHeight="1" x14ac:dyDescent="0.2">
      <c r="A177" s="29">
        <v>725</v>
      </c>
      <c r="B177" s="11" t="s">
        <v>299</v>
      </c>
      <c r="C177" s="11" t="s">
        <v>550</v>
      </c>
      <c r="D177" s="21" t="s">
        <v>29</v>
      </c>
      <c r="E177" s="21" t="s">
        <v>671</v>
      </c>
      <c r="F177" s="21">
        <v>1</v>
      </c>
      <c r="G177" s="30">
        <v>32275</v>
      </c>
      <c r="H177" s="11" t="s">
        <v>12</v>
      </c>
      <c r="I177" s="31">
        <v>17981.995200000001</v>
      </c>
      <c r="J177" s="21">
        <v>168</v>
      </c>
      <c r="K177" s="21" t="s">
        <v>35</v>
      </c>
      <c r="L177" s="30">
        <v>41735</v>
      </c>
      <c r="M177" s="21">
        <v>1</v>
      </c>
      <c r="N177" s="21">
        <v>2</v>
      </c>
      <c r="O177" s="11"/>
      <c r="P177" s="11"/>
      <c r="Q177" s="11"/>
      <c r="R177" s="11"/>
    </row>
    <row r="178" spans="1:18" ht="34.5" customHeight="1" x14ac:dyDescent="0.2">
      <c r="A178" s="29">
        <v>726</v>
      </c>
      <c r="B178" s="11" t="s">
        <v>194</v>
      </c>
      <c r="C178" s="11" t="s">
        <v>43</v>
      </c>
      <c r="D178" s="21" t="s">
        <v>30</v>
      </c>
      <c r="E178" s="21" t="s">
        <v>671</v>
      </c>
      <c r="F178" s="21">
        <v>4</v>
      </c>
      <c r="G178" s="30">
        <v>31760</v>
      </c>
      <c r="H178" s="11" t="s">
        <v>12</v>
      </c>
      <c r="I178" s="31">
        <v>17981.995200000001</v>
      </c>
      <c r="J178" s="21">
        <v>185</v>
      </c>
      <c r="K178" s="21" t="s">
        <v>35</v>
      </c>
      <c r="L178" s="30">
        <v>41921</v>
      </c>
      <c r="M178" s="21">
        <v>5</v>
      </c>
      <c r="N178" s="21">
        <v>4</v>
      </c>
      <c r="O178" s="11"/>
      <c r="P178" s="11"/>
      <c r="Q178" s="11"/>
      <c r="R178" s="11"/>
    </row>
    <row r="179" spans="1:18" ht="34.5" customHeight="1" x14ac:dyDescent="0.2">
      <c r="A179" s="29">
        <v>727</v>
      </c>
      <c r="B179" s="11" t="s">
        <v>360</v>
      </c>
      <c r="C179" s="11" t="s">
        <v>465</v>
      </c>
      <c r="D179" s="21" t="s">
        <v>29</v>
      </c>
      <c r="E179" s="21" t="s">
        <v>673</v>
      </c>
      <c r="F179" s="21">
        <v>1</v>
      </c>
      <c r="G179" s="30">
        <v>27672</v>
      </c>
      <c r="H179" s="11" t="s">
        <v>12</v>
      </c>
      <c r="I179" s="31">
        <v>17981.995200000001</v>
      </c>
      <c r="J179" s="21">
        <v>25</v>
      </c>
      <c r="K179" s="21" t="s">
        <v>35</v>
      </c>
      <c r="L179" s="30">
        <v>37615</v>
      </c>
      <c r="M179" s="21">
        <v>0</v>
      </c>
      <c r="N179" s="21">
        <v>4</v>
      </c>
      <c r="O179" s="11"/>
      <c r="P179" s="11"/>
      <c r="Q179" s="11"/>
      <c r="R179" s="11"/>
    </row>
    <row r="180" spans="1:18" ht="34.5" customHeight="1" x14ac:dyDescent="0.2">
      <c r="A180" s="29">
        <v>728</v>
      </c>
      <c r="B180" s="11" t="s">
        <v>373</v>
      </c>
      <c r="C180" s="11" t="s">
        <v>604</v>
      </c>
      <c r="D180" s="21" t="s">
        <v>29</v>
      </c>
      <c r="E180" s="21" t="s">
        <v>673</v>
      </c>
      <c r="F180" s="21">
        <v>1</v>
      </c>
      <c r="G180" s="30">
        <v>29882</v>
      </c>
      <c r="H180" s="11" t="s">
        <v>12</v>
      </c>
      <c r="I180" s="31">
        <v>17981.995200000001</v>
      </c>
      <c r="J180" s="21">
        <v>77</v>
      </c>
      <c r="K180" s="21" t="s">
        <v>35</v>
      </c>
      <c r="L180" s="30">
        <v>39947</v>
      </c>
      <c r="M180" s="21">
        <v>4</v>
      </c>
      <c r="N180" s="21">
        <v>1</v>
      </c>
      <c r="O180" s="11"/>
      <c r="P180" s="11"/>
      <c r="Q180" s="11"/>
      <c r="R180" s="11"/>
    </row>
    <row r="181" spans="1:18" ht="34.5" customHeight="1" x14ac:dyDescent="0.2">
      <c r="A181" s="29">
        <v>729</v>
      </c>
      <c r="B181" s="11" t="s">
        <v>342</v>
      </c>
      <c r="C181" s="11" t="s">
        <v>578</v>
      </c>
      <c r="D181" s="21" t="s">
        <v>29</v>
      </c>
      <c r="E181" s="21" t="s">
        <v>671</v>
      </c>
      <c r="F181" s="21">
        <v>3</v>
      </c>
      <c r="G181" s="30">
        <v>33830</v>
      </c>
      <c r="H181" s="11" t="s">
        <v>12</v>
      </c>
      <c r="I181" s="31">
        <v>17981.995200000001</v>
      </c>
      <c r="J181" s="21">
        <v>92</v>
      </c>
      <c r="K181" s="21" t="s">
        <v>35</v>
      </c>
      <c r="L181" s="30">
        <v>42508</v>
      </c>
      <c r="M181" s="21">
        <v>2</v>
      </c>
      <c r="N181" s="21">
        <v>1</v>
      </c>
      <c r="O181" s="11"/>
      <c r="P181" s="11"/>
      <c r="Q181" s="11"/>
      <c r="R181" s="11"/>
    </row>
    <row r="182" spans="1:18" ht="34.5" customHeight="1" x14ac:dyDescent="0.2">
      <c r="A182" s="29">
        <v>730</v>
      </c>
      <c r="B182" s="11" t="s">
        <v>260</v>
      </c>
      <c r="C182" s="11" t="s">
        <v>49</v>
      </c>
      <c r="D182" s="21" t="s">
        <v>29</v>
      </c>
      <c r="E182" s="21" t="s">
        <v>671</v>
      </c>
      <c r="F182" s="21">
        <v>0</v>
      </c>
      <c r="G182" s="30">
        <v>27069</v>
      </c>
      <c r="H182" s="11" t="s">
        <v>24</v>
      </c>
      <c r="I182" s="31">
        <v>27300.6</v>
      </c>
      <c r="J182" s="21">
        <v>0</v>
      </c>
      <c r="K182" s="21" t="s">
        <v>35</v>
      </c>
      <c r="L182" s="30">
        <v>35259</v>
      </c>
      <c r="M182" s="21">
        <v>4</v>
      </c>
      <c r="N182" s="21">
        <v>3</v>
      </c>
      <c r="O182" s="11"/>
      <c r="P182" s="11"/>
      <c r="Q182" s="11"/>
      <c r="R182" s="11"/>
    </row>
    <row r="183" spans="1:18" ht="34.5" customHeight="1" x14ac:dyDescent="0.2">
      <c r="A183" s="29">
        <v>731</v>
      </c>
      <c r="B183" s="11" t="s">
        <v>196</v>
      </c>
      <c r="C183" s="11" t="s">
        <v>537</v>
      </c>
      <c r="D183" s="21" t="s">
        <v>30</v>
      </c>
      <c r="E183" s="21" t="s">
        <v>670</v>
      </c>
      <c r="F183" s="21">
        <v>2</v>
      </c>
      <c r="G183" s="30">
        <v>35927</v>
      </c>
      <c r="H183" s="11" t="s">
        <v>12</v>
      </c>
      <c r="I183" s="31">
        <v>17981.995200000001</v>
      </c>
      <c r="J183" s="21">
        <v>134</v>
      </c>
      <c r="K183" s="21" t="s">
        <v>36</v>
      </c>
      <c r="L183" s="30">
        <v>41993</v>
      </c>
      <c r="M183" s="21">
        <v>4</v>
      </c>
      <c r="N183" s="21">
        <v>0</v>
      </c>
      <c r="O183" s="11"/>
      <c r="P183" s="11"/>
      <c r="Q183" s="11"/>
      <c r="R183" s="11"/>
    </row>
    <row r="184" spans="1:18" ht="34.5" customHeight="1" x14ac:dyDescent="0.2">
      <c r="A184" s="29">
        <v>732</v>
      </c>
      <c r="B184" s="11" t="s">
        <v>263</v>
      </c>
      <c r="C184" s="11" t="s">
        <v>508</v>
      </c>
      <c r="D184" s="21" t="s">
        <v>29</v>
      </c>
      <c r="E184" s="21" t="s">
        <v>671</v>
      </c>
      <c r="F184" s="21">
        <v>4</v>
      </c>
      <c r="G184" s="30">
        <v>28354</v>
      </c>
      <c r="H184" s="11" t="s">
        <v>24</v>
      </c>
      <c r="I184" s="31">
        <v>27300.6</v>
      </c>
      <c r="J184" s="21">
        <v>0</v>
      </c>
      <c r="K184" s="21" t="s">
        <v>35</v>
      </c>
      <c r="L184" s="30">
        <v>36054</v>
      </c>
      <c r="M184" s="21">
        <v>3</v>
      </c>
      <c r="N184" s="21">
        <v>4</v>
      </c>
      <c r="O184" s="11"/>
      <c r="P184" s="11"/>
      <c r="Q184" s="11"/>
      <c r="R184" s="11"/>
    </row>
    <row r="185" spans="1:18" ht="34.5" customHeight="1" x14ac:dyDescent="0.2">
      <c r="A185" s="29">
        <v>733</v>
      </c>
      <c r="B185" s="11" t="s">
        <v>315</v>
      </c>
      <c r="C185" s="11" t="s">
        <v>476</v>
      </c>
      <c r="D185" s="21" t="s">
        <v>29</v>
      </c>
      <c r="E185" s="21" t="s">
        <v>671</v>
      </c>
      <c r="F185" s="21">
        <v>1</v>
      </c>
      <c r="G185" s="30">
        <v>31012</v>
      </c>
      <c r="H185" s="11" t="s">
        <v>12</v>
      </c>
      <c r="I185" s="31">
        <v>17981.995200000001</v>
      </c>
      <c r="J185" s="21">
        <v>43</v>
      </c>
      <c r="K185" s="21" t="s">
        <v>35</v>
      </c>
      <c r="L185" s="30">
        <v>41216</v>
      </c>
      <c r="M185" s="21">
        <v>0</v>
      </c>
      <c r="N185" s="21">
        <v>2</v>
      </c>
      <c r="O185" s="11"/>
      <c r="P185" s="11"/>
      <c r="Q185" s="11"/>
      <c r="R185" s="11"/>
    </row>
    <row r="186" spans="1:18" ht="34.5" customHeight="1" x14ac:dyDescent="0.2">
      <c r="A186" s="29">
        <v>734</v>
      </c>
      <c r="B186" s="11" t="s">
        <v>461</v>
      </c>
      <c r="C186" s="11" t="s">
        <v>505</v>
      </c>
      <c r="D186" s="21" t="s">
        <v>29</v>
      </c>
      <c r="E186" s="21" t="s">
        <v>670</v>
      </c>
      <c r="F186" s="21">
        <v>4</v>
      </c>
      <c r="G186" s="30">
        <v>26326</v>
      </c>
      <c r="H186" s="11" t="s">
        <v>12</v>
      </c>
      <c r="I186" s="31">
        <v>17981.995200000001</v>
      </c>
      <c r="J186" s="21">
        <v>30</v>
      </c>
      <c r="K186" s="21" t="s">
        <v>35</v>
      </c>
      <c r="L186" s="30">
        <v>36625</v>
      </c>
      <c r="M186" s="21">
        <v>0</v>
      </c>
      <c r="N186" s="21">
        <v>3</v>
      </c>
      <c r="O186" s="11"/>
      <c r="P186" s="11"/>
      <c r="Q186" s="11"/>
      <c r="R186" s="11"/>
    </row>
    <row r="187" spans="1:18" ht="34.5" customHeight="1" x14ac:dyDescent="0.2">
      <c r="A187" s="29">
        <v>735</v>
      </c>
      <c r="B187" s="11" t="s">
        <v>223</v>
      </c>
      <c r="C187" s="11" t="s">
        <v>473</v>
      </c>
      <c r="D187" s="21" t="s">
        <v>29</v>
      </c>
      <c r="E187" s="21" t="s">
        <v>673</v>
      </c>
      <c r="F187" s="21">
        <v>3</v>
      </c>
      <c r="G187" s="30">
        <v>21682</v>
      </c>
      <c r="H187" s="11" t="s">
        <v>25</v>
      </c>
      <c r="I187" s="31">
        <v>31850.699999999997</v>
      </c>
      <c r="J187" s="21">
        <v>0</v>
      </c>
      <c r="K187" s="21" t="s">
        <v>35</v>
      </c>
      <c r="L187" s="30">
        <v>31913</v>
      </c>
      <c r="M187" s="21">
        <v>1</v>
      </c>
      <c r="N187" s="21">
        <v>4</v>
      </c>
      <c r="O187" s="11"/>
      <c r="P187" s="11"/>
      <c r="Q187" s="11"/>
      <c r="R187" s="11"/>
    </row>
    <row r="188" spans="1:18" ht="34.5" customHeight="1" x14ac:dyDescent="0.2">
      <c r="A188" s="29">
        <v>736</v>
      </c>
      <c r="B188" s="11" t="s">
        <v>361</v>
      </c>
      <c r="C188" s="11" t="s">
        <v>594</v>
      </c>
      <c r="D188" s="21" t="s">
        <v>29</v>
      </c>
      <c r="E188" s="21" t="s">
        <v>673</v>
      </c>
      <c r="F188" s="21">
        <v>1</v>
      </c>
      <c r="G188" s="30">
        <v>27922</v>
      </c>
      <c r="H188" s="11" t="s">
        <v>12</v>
      </c>
      <c r="I188" s="31">
        <v>17981.995200000001</v>
      </c>
      <c r="J188" s="21">
        <v>198</v>
      </c>
      <c r="K188" s="21" t="s">
        <v>35</v>
      </c>
      <c r="L188" s="30">
        <v>37371</v>
      </c>
      <c r="M188" s="21">
        <v>2</v>
      </c>
      <c r="N188" s="21">
        <v>2</v>
      </c>
      <c r="O188" s="11"/>
      <c r="P188" s="11"/>
      <c r="Q188" s="11"/>
      <c r="R188" s="11"/>
    </row>
    <row r="189" spans="1:18" ht="34.5" customHeight="1" x14ac:dyDescent="0.2">
      <c r="A189" s="29">
        <v>737</v>
      </c>
      <c r="B189" s="11" t="s">
        <v>258</v>
      </c>
      <c r="C189" s="11" t="s">
        <v>489</v>
      </c>
      <c r="D189" s="21" t="s">
        <v>29</v>
      </c>
      <c r="E189" s="21" t="s">
        <v>673</v>
      </c>
      <c r="F189" s="21">
        <v>4</v>
      </c>
      <c r="G189" s="30">
        <v>30655</v>
      </c>
      <c r="H189" s="11" t="s">
        <v>24</v>
      </c>
      <c r="I189" s="31">
        <v>27300.6</v>
      </c>
      <c r="J189" s="21">
        <v>0</v>
      </c>
      <c r="K189" s="21" t="s">
        <v>35</v>
      </c>
      <c r="L189" s="30">
        <v>38750</v>
      </c>
      <c r="M189" s="21">
        <v>3</v>
      </c>
      <c r="N189" s="21">
        <v>3</v>
      </c>
      <c r="O189" s="11"/>
      <c r="P189" s="11"/>
      <c r="Q189" s="11"/>
      <c r="R189" s="11"/>
    </row>
    <row r="190" spans="1:18" ht="34.5" customHeight="1" x14ac:dyDescent="0.2">
      <c r="A190" s="29">
        <v>738</v>
      </c>
      <c r="B190" s="11" t="s">
        <v>460</v>
      </c>
      <c r="C190" s="11" t="s">
        <v>654</v>
      </c>
      <c r="D190" s="21" t="s">
        <v>29</v>
      </c>
      <c r="E190" s="21" t="s">
        <v>672</v>
      </c>
      <c r="F190" s="21">
        <v>3</v>
      </c>
      <c r="G190" s="30">
        <v>26251</v>
      </c>
      <c r="H190" s="11" t="s">
        <v>12</v>
      </c>
      <c r="I190" s="31">
        <v>17981.995200000001</v>
      </c>
      <c r="J190" s="21">
        <v>32</v>
      </c>
      <c r="K190" s="21" t="s">
        <v>35</v>
      </c>
      <c r="L190" s="30">
        <v>36580</v>
      </c>
      <c r="M190" s="21">
        <v>4</v>
      </c>
      <c r="N190" s="21">
        <v>2</v>
      </c>
      <c r="O190" s="11"/>
      <c r="P190" s="11"/>
      <c r="Q190" s="11"/>
      <c r="R190" s="11"/>
    </row>
    <row r="191" spans="1:18" ht="34.5" customHeight="1" x14ac:dyDescent="0.2">
      <c r="A191" s="29">
        <v>739</v>
      </c>
      <c r="B191" s="11" t="s">
        <v>364</v>
      </c>
      <c r="C191" s="11" t="s">
        <v>499</v>
      </c>
      <c r="D191" s="21" t="s">
        <v>29</v>
      </c>
      <c r="E191" s="21" t="s">
        <v>673</v>
      </c>
      <c r="F191" s="21">
        <v>1</v>
      </c>
      <c r="G191" s="30">
        <v>28672</v>
      </c>
      <c r="H191" s="11" t="s">
        <v>12</v>
      </c>
      <c r="I191" s="31">
        <v>17981.995200000001</v>
      </c>
      <c r="J191" s="21">
        <v>196</v>
      </c>
      <c r="K191" s="21" t="s">
        <v>35</v>
      </c>
      <c r="L191" s="30">
        <v>38299</v>
      </c>
      <c r="M191" s="21">
        <v>0</v>
      </c>
      <c r="N191" s="21">
        <v>1</v>
      </c>
      <c r="O191" s="11"/>
      <c r="P191" s="11"/>
      <c r="Q191" s="11"/>
      <c r="R191" s="11"/>
    </row>
    <row r="192" spans="1:18" ht="34.5" customHeight="1" x14ac:dyDescent="0.2">
      <c r="A192" s="29">
        <v>740</v>
      </c>
      <c r="B192" s="11" t="s">
        <v>191</v>
      </c>
      <c r="C192" s="11" t="s">
        <v>486</v>
      </c>
      <c r="D192" s="21" t="s">
        <v>30</v>
      </c>
      <c r="E192" s="21" t="s">
        <v>670</v>
      </c>
      <c r="F192" s="21">
        <v>0</v>
      </c>
      <c r="G192" s="30">
        <v>30830</v>
      </c>
      <c r="H192" s="11" t="s">
        <v>24</v>
      </c>
      <c r="I192" s="31">
        <v>27300.6</v>
      </c>
      <c r="J192" s="21">
        <v>0</v>
      </c>
      <c r="K192" s="21" t="s">
        <v>35</v>
      </c>
      <c r="L192" s="30">
        <v>39060</v>
      </c>
      <c r="M192" s="21">
        <v>5</v>
      </c>
      <c r="N192" s="21">
        <v>3</v>
      </c>
      <c r="O192" s="11"/>
      <c r="P192" s="11"/>
      <c r="Q192" s="11"/>
      <c r="R192" s="11"/>
    </row>
    <row r="193" spans="1:18" ht="34.5" customHeight="1" x14ac:dyDescent="0.2">
      <c r="A193" s="29">
        <v>741</v>
      </c>
      <c r="B193" s="11" t="s">
        <v>310</v>
      </c>
      <c r="C193" s="11" t="s">
        <v>548</v>
      </c>
      <c r="D193" s="21" t="s">
        <v>29</v>
      </c>
      <c r="E193" s="21" t="s">
        <v>670</v>
      </c>
      <c r="F193" s="21">
        <v>0</v>
      </c>
      <c r="G193" s="30" t="s">
        <v>656</v>
      </c>
      <c r="H193" s="11" t="s">
        <v>12</v>
      </c>
      <c r="I193" s="31">
        <v>17981.995200000001</v>
      </c>
      <c r="J193" s="21">
        <v>220</v>
      </c>
      <c r="K193" s="21" t="s">
        <v>35</v>
      </c>
      <c r="L193" s="30">
        <v>29576</v>
      </c>
      <c r="M193" s="21">
        <v>3</v>
      </c>
      <c r="N193" s="21">
        <v>3</v>
      </c>
      <c r="O193" s="11"/>
      <c r="P193" s="11"/>
      <c r="Q193" s="11"/>
      <c r="R193" s="11"/>
    </row>
    <row r="194" spans="1:18" ht="34.5" customHeight="1" x14ac:dyDescent="0.2">
      <c r="A194" s="29">
        <v>742</v>
      </c>
      <c r="B194" s="11" t="s">
        <v>212</v>
      </c>
      <c r="C194" s="11" t="s">
        <v>527</v>
      </c>
      <c r="D194" s="21" t="s">
        <v>30</v>
      </c>
      <c r="E194" s="21" t="s">
        <v>670</v>
      </c>
      <c r="F194" s="21">
        <v>3</v>
      </c>
      <c r="G194" s="30">
        <v>22421</v>
      </c>
      <c r="H194" s="11" t="s">
        <v>26</v>
      </c>
      <c r="I194" s="31">
        <v>21840.48</v>
      </c>
      <c r="J194" s="21">
        <v>199</v>
      </c>
      <c r="K194" s="21" t="s">
        <v>35</v>
      </c>
      <c r="L194" s="30">
        <v>35294</v>
      </c>
      <c r="M194" s="21">
        <v>5</v>
      </c>
      <c r="N194" s="21">
        <v>2</v>
      </c>
      <c r="O194" s="11"/>
      <c r="P194" s="11"/>
      <c r="Q194" s="11"/>
      <c r="R194" s="11"/>
    </row>
    <row r="195" spans="1:18" ht="34.5" customHeight="1" x14ac:dyDescent="0.2">
      <c r="A195" s="29">
        <v>743</v>
      </c>
      <c r="B195" s="11" t="s">
        <v>304</v>
      </c>
      <c r="C195" s="11" t="s">
        <v>553</v>
      </c>
      <c r="D195" s="21" t="s">
        <v>29</v>
      </c>
      <c r="E195" s="21" t="s">
        <v>672</v>
      </c>
      <c r="F195" s="21">
        <v>2</v>
      </c>
      <c r="G195" s="30">
        <v>22131</v>
      </c>
      <c r="H195" s="11" t="s">
        <v>12</v>
      </c>
      <c r="I195" s="31">
        <v>17981.995200000001</v>
      </c>
      <c r="J195" s="21">
        <v>168</v>
      </c>
      <c r="K195" s="21" t="s">
        <v>35</v>
      </c>
      <c r="L195" s="30">
        <v>29306</v>
      </c>
      <c r="M195" s="21">
        <v>3</v>
      </c>
      <c r="N195" s="21">
        <v>3</v>
      </c>
      <c r="O195" s="11"/>
      <c r="P195" s="11"/>
      <c r="Q195" s="11"/>
      <c r="R195" s="11"/>
    </row>
    <row r="196" spans="1:18" ht="34.5" customHeight="1" x14ac:dyDescent="0.2">
      <c r="A196" s="29">
        <v>744</v>
      </c>
      <c r="B196" s="11" t="s">
        <v>287</v>
      </c>
      <c r="C196" s="11" t="s">
        <v>483</v>
      </c>
      <c r="D196" s="21" t="s">
        <v>29</v>
      </c>
      <c r="E196" s="21" t="s">
        <v>672</v>
      </c>
      <c r="F196" s="21">
        <v>0</v>
      </c>
      <c r="G196" s="30">
        <v>27986</v>
      </c>
      <c r="H196" s="11" t="s">
        <v>25</v>
      </c>
      <c r="I196" s="31">
        <v>31850.699999999997</v>
      </c>
      <c r="J196" s="21">
        <v>0</v>
      </c>
      <c r="K196" s="21" t="s">
        <v>35</v>
      </c>
      <c r="L196" s="30">
        <v>39118</v>
      </c>
      <c r="M196" s="21">
        <v>2</v>
      </c>
      <c r="N196" s="21">
        <v>0</v>
      </c>
      <c r="O196" s="11"/>
      <c r="P196" s="11"/>
      <c r="Q196" s="11"/>
      <c r="R196" s="11"/>
    </row>
    <row r="197" spans="1:18" ht="34.5" customHeight="1" x14ac:dyDescent="0.2">
      <c r="A197" s="29">
        <v>745</v>
      </c>
      <c r="B197" s="11" t="s">
        <v>204</v>
      </c>
      <c r="C197" s="11" t="s">
        <v>45</v>
      </c>
      <c r="D197" s="21" t="s">
        <v>30</v>
      </c>
      <c r="E197" s="21" t="s">
        <v>671</v>
      </c>
      <c r="F197" s="21">
        <v>2</v>
      </c>
      <c r="G197" s="30">
        <v>32369</v>
      </c>
      <c r="H197" s="11" t="s">
        <v>26</v>
      </c>
      <c r="I197" s="31">
        <v>21840.48</v>
      </c>
      <c r="J197" s="21">
        <v>138</v>
      </c>
      <c r="K197" s="21" t="s">
        <v>35</v>
      </c>
      <c r="L197" s="30">
        <v>41109</v>
      </c>
      <c r="M197" s="21">
        <v>5</v>
      </c>
      <c r="N197" s="21">
        <v>5</v>
      </c>
      <c r="O197" s="11"/>
      <c r="P197" s="11"/>
      <c r="Q197" s="11"/>
      <c r="R197" s="11"/>
    </row>
    <row r="198" spans="1:18" ht="34.5" customHeight="1" x14ac:dyDescent="0.2">
      <c r="A198" s="29">
        <v>746</v>
      </c>
      <c r="B198" s="11" t="s">
        <v>222</v>
      </c>
      <c r="C198" s="11" t="s">
        <v>464</v>
      </c>
      <c r="D198" s="21" t="s">
        <v>30</v>
      </c>
      <c r="E198" s="21" t="s">
        <v>672</v>
      </c>
      <c r="F198" s="21">
        <v>1</v>
      </c>
      <c r="G198" s="30">
        <v>24606</v>
      </c>
      <c r="H198" s="11" t="s">
        <v>25</v>
      </c>
      <c r="I198" s="31">
        <v>31850.699999999997</v>
      </c>
      <c r="J198" s="21">
        <v>0</v>
      </c>
      <c r="K198" s="21" t="s">
        <v>35</v>
      </c>
      <c r="L198" s="30">
        <v>29968</v>
      </c>
      <c r="M198" s="21">
        <v>1</v>
      </c>
      <c r="N198" s="21">
        <v>5</v>
      </c>
      <c r="O198" s="11"/>
      <c r="P198" s="11"/>
      <c r="Q198" s="11"/>
      <c r="R198" s="11"/>
    </row>
    <row r="199" spans="1:18" ht="34.5" customHeight="1" x14ac:dyDescent="0.2">
      <c r="A199" s="29">
        <v>747</v>
      </c>
      <c r="B199" s="11" t="s">
        <v>272</v>
      </c>
      <c r="C199" s="11" t="s">
        <v>516</v>
      </c>
      <c r="D199" s="21" t="s">
        <v>29</v>
      </c>
      <c r="E199" s="21" t="s">
        <v>670</v>
      </c>
      <c r="F199" s="21">
        <v>2</v>
      </c>
      <c r="G199" s="30">
        <v>23408</v>
      </c>
      <c r="H199" s="11" t="s">
        <v>24</v>
      </c>
      <c r="I199" s="31">
        <v>27300.6</v>
      </c>
      <c r="J199" s="21">
        <v>0</v>
      </c>
      <c r="K199" s="21" t="s">
        <v>35</v>
      </c>
      <c r="L199" s="30">
        <v>31163</v>
      </c>
      <c r="M199" s="21">
        <v>4</v>
      </c>
      <c r="N199" s="21">
        <v>2</v>
      </c>
      <c r="O199" s="11"/>
      <c r="P199" s="11"/>
      <c r="Q199" s="11"/>
      <c r="R199" s="11"/>
    </row>
    <row r="200" spans="1:18" ht="34.5" customHeight="1" x14ac:dyDescent="0.2">
      <c r="A200" s="29">
        <v>748</v>
      </c>
      <c r="B200" s="11" t="s">
        <v>238</v>
      </c>
      <c r="C200" s="11" t="s">
        <v>492</v>
      </c>
      <c r="D200" s="21" t="s">
        <v>29</v>
      </c>
      <c r="E200" s="21" t="s">
        <v>670</v>
      </c>
      <c r="F200" s="21">
        <v>3</v>
      </c>
      <c r="G200" s="30">
        <v>32516</v>
      </c>
      <c r="H200" s="11" t="s">
        <v>24</v>
      </c>
      <c r="I200" s="31">
        <v>27300.6</v>
      </c>
      <c r="J200" s="21">
        <v>0</v>
      </c>
      <c r="K200" s="21" t="s">
        <v>35</v>
      </c>
      <c r="L200" s="30">
        <v>39629</v>
      </c>
      <c r="M200" s="21">
        <v>0</v>
      </c>
      <c r="N200" s="21">
        <v>0</v>
      </c>
      <c r="O200" s="11"/>
      <c r="P200" s="11"/>
      <c r="Q200" s="11"/>
      <c r="R200" s="11"/>
    </row>
    <row r="201" spans="1:18" ht="34.5" customHeight="1" x14ac:dyDescent="0.2">
      <c r="A201" s="29">
        <v>749</v>
      </c>
      <c r="B201" s="11" t="s">
        <v>228</v>
      </c>
      <c r="C201" s="11" t="s">
        <v>478</v>
      </c>
      <c r="D201" s="21" t="s">
        <v>29</v>
      </c>
      <c r="E201" s="21" t="s">
        <v>670</v>
      </c>
      <c r="F201" s="21">
        <v>1</v>
      </c>
      <c r="G201" s="30">
        <v>22507</v>
      </c>
      <c r="H201" s="11" t="s">
        <v>25</v>
      </c>
      <c r="I201" s="31">
        <v>31850.699999999997</v>
      </c>
      <c r="J201" s="21">
        <v>0</v>
      </c>
      <c r="K201" s="21" t="s">
        <v>35</v>
      </c>
      <c r="L201" s="30">
        <v>32477</v>
      </c>
      <c r="M201" s="21">
        <v>4</v>
      </c>
      <c r="N201" s="21">
        <v>4</v>
      </c>
      <c r="O201" s="11"/>
      <c r="P201" s="11"/>
      <c r="Q201" s="11"/>
      <c r="R201" s="11"/>
    </row>
    <row r="202" spans="1:18" ht="34.5" customHeight="1" x14ac:dyDescent="0.2">
      <c r="A202" s="29">
        <v>750</v>
      </c>
      <c r="B202" s="11" t="s">
        <v>240</v>
      </c>
      <c r="C202" s="11" t="s">
        <v>494</v>
      </c>
      <c r="D202" s="21" t="s">
        <v>29</v>
      </c>
      <c r="E202" s="21" t="s">
        <v>671</v>
      </c>
      <c r="F202" s="21">
        <v>0</v>
      </c>
      <c r="G202" s="30">
        <v>32093</v>
      </c>
      <c r="H202" s="11" t="s">
        <v>24</v>
      </c>
      <c r="I202" s="31">
        <v>27300.6</v>
      </c>
      <c r="J202" s="21">
        <v>0</v>
      </c>
      <c r="K202" s="21" t="s">
        <v>35</v>
      </c>
      <c r="L202" s="30">
        <v>39289</v>
      </c>
      <c r="M202" s="21">
        <v>5</v>
      </c>
      <c r="N202" s="21">
        <v>5</v>
      </c>
      <c r="O202" s="11"/>
      <c r="P202" s="11"/>
      <c r="Q202" s="11"/>
      <c r="R202" s="11"/>
    </row>
    <row r="203" spans="1:18" ht="34.5" customHeight="1" x14ac:dyDescent="0.2">
      <c r="A203" s="29">
        <v>751</v>
      </c>
      <c r="B203" s="11" t="s">
        <v>205</v>
      </c>
      <c r="C203" s="11" t="s">
        <v>529</v>
      </c>
      <c r="D203" s="21" t="s">
        <v>30</v>
      </c>
      <c r="E203" s="21" t="s">
        <v>673</v>
      </c>
      <c r="F203" s="21">
        <v>4</v>
      </c>
      <c r="G203" s="30">
        <v>25396</v>
      </c>
      <c r="H203" s="11" t="s">
        <v>26</v>
      </c>
      <c r="I203" s="31">
        <v>21840.48</v>
      </c>
      <c r="J203" s="21">
        <v>25</v>
      </c>
      <c r="K203" s="21" t="s">
        <v>35</v>
      </c>
      <c r="L203" s="30">
        <v>35947</v>
      </c>
      <c r="M203" s="21">
        <v>2</v>
      </c>
      <c r="N203" s="21">
        <v>4</v>
      </c>
      <c r="O203" s="11"/>
      <c r="P203" s="11"/>
      <c r="Q203" s="11"/>
      <c r="R203" s="11"/>
    </row>
    <row r="204" spans="1:18" ht="34.5" customHeight="1" x14ac:dyDescent="0.2">
      <c r="A204" s="29">
        <v>752</v>
      </c>
      <c r="B204" s="11" t="s">
        <v>425</v>
      </c>
      <c r="C204" s="11" t="s">
        <v>638</v>
      </c>
      <c r="D204" s="21" t="s">
        <v>29</v>
      </c>
      <c r="E204" s="21" t="s">
        <v>672</v>
      </c>
      <c r="F204" s="21">
        <v>3</v>
      </c>
      <c r="G204" s="30">
        <v>23916</v>
      </c>
      <c r="H204" s="11" t="s">
        <v>12</v>
      </c>
      <c r="I204" s="31">
        <v>17981.995200000001</v>
      </c>
      <c r="J204" s="21">
        <v>101</v>
      </c>
      <c r="K204" s="21" t="s">
        <v>35</v>
      </c>
      <c r="L204" s="30">
        <v>32302</v>
      </c>
      <c r="M204" s="21">
        <v>4</v>
      </c>
      <c r="N204" s="21">
        <v>0</v>
      </c>
      <c r="O204" s="11"/>
      <c r="P204" s="11"/>
      <c r="Q204" s="11"/>
      <c r="R204" s="11"/>
    </row>
    <row r="205" spans="1:18" ht="34.5" customHeight="1" x14ac:dyDescent="0.2">
      <c r="A205" s="29">
        <v>753</v>
      </c>
      <c r="B205" s="11" t="s">
        <v>340</v>
      </c>
      <c r="C205" s="11" t="s">
        <v>576</v>
      </c>
      <c r="D205" s="21" t="s">
        <v>29</v>
      </c>
      <c r="E205" s="21" t="s">
        <v>673</v>
      </c>
      <c r="F205" s="21">
        <v>3</v>
      </c>
      <c r="G205" s="30">
        <v>33990</v>
      </c>
      <c r="H205" s="11" t="s">
        <v>12</v>
      </c>
      <c r="I205" s="31">
        <v>17981.995200000001</v>
      </c>
      <c r="J205" s="21">
        <v>210</v>
      </c>
      <c r="K205" s="21" t="s">
        <v>35</v>
      </c>
      <c r="L205" s="30">
        <v>42415</v>
      </c>
      <c r="M205" s="21">
        <v>4</v>
      </c>
      <c r="N205" s="21">
        <v>0</v>
      </c>
      <c r="O205" s="11"/>
      <c r="P205" s="11"/>
      <c r="Q205" s="11"/>
      <c r="R205" s="11"/>
    </row>
    <row r="206" spans="1:18" ht="34.5" customHeight="1" x14ac:dyDescent="0.2">
      <c r="A206" s="29">
        <v>754</v>
      </c>
      <c r="B206" s="11" t="s">
        <v>386</v>
      </c>
      <c r="C206" s="11" t="s">
        <v>614</v>
      </c>
      <c r="D206" s="21" t="s">
        <v>29</v>
      </c>
      <c r="E206" s="21" t="s">
        <v>670</v>
      </c>
      <c r="F206" s="21">
        <v>3</v>
      </c>
      <c r="G206" s="30">
        <v>27542</v>
      </c>
      <c r="H206" s="11" t="s">
        <v>12</v>
      </c>
      <c r="I206" s="31">
        <v>17981.995200000001</v>
      </c>
      <c r="J206" s="21">
        <v>208</v>
      </c>
      <c r="K206" s="21" t="s">
        <v>35</v>
      </c>
      <c r="L206" s="30">
        <v>37480</v>
      </c>
      <c r="M206" s="21">
        <v>1</v>
      </c>
      <c r="N206" s="21">
        <v>2</v>
      </c>
      <c r="O206" s="11"/>
      <c r="P206" s="11"/>
      <c r="Q206" s="11"/>
      <c r="R206" s="11"/>
    </row>
    <row r="207" spans="1:18" ht="34.5" customHeight="1" x14ac:dyDescent="0.2">
      <c r="A207" s="29">
        <v>755</v>
      </c>
      <c r="B207" s="11" t="s">
        <v>382</v>
      </c>
      <c r="C207" s="11" t="s">
        <v>610</v>
      </c>
      <c r="D207" s="21" t="s">
        <v>29</v>
      </c>
      <c r="E207" s="21" t="s">
        <v>672</v>
      </c>
      <c r="F207" s="21">
        <v>3</v>
      </c>
      <c r="G207" s="30">
        <v>28262</v>
      </c>
      <c r="H207" s="11" t="s">
        <v>12</v>
      </c>
      <c r="I207" s="31">
        <v>17981.995200000001</v>
      </c>
      <c r="J207" s="21">
        <v>182</v>
      </c>
      <c r="K207" s="21" t="s">
        <v>35</v>
      </c>
      <c r="L207" s="30">
        <v>37879</v>
      </c>
      <c r="M207" s="21">
        <v>4</v>
      </c>
      <c r="N207" s="21">
        <v>3</v>
      </c>
      <c r="O207" s="11"/>
      <c r="P207" s="11"/>
      <c r="Q207" s="11"/>
      <c r="R207" s="11"/>
    </row>
    <row r="208" spans="1:18" ht="34.5" customHeight="1" x14ac:dyDescent="0.2">
      <c r="A208" s="29">
        <v>756</v>
      </c>
      <c r="B208" s="11" t="s">
        <v>423</v>
      </c>
      <c r="C208" s="11" t="s">
        <v>637</v>
      </c>
      <c r="D208" s="21" t="s">
        <v>29</v>
      </c>
      <c r="E208" s="21" t="s">
        <v>671</v>
      </c>
      <c r="F208" s="21">
        <v>1</v>
      </c>
      <c r="G208" s="30">
        <v>23401</v>
      </c>
      <c r="H208" s="11" t="s">
        <v>12</v>
      </c>
      <c r="I208" s="31">
        <v>17981.995200000001</v>
      </c>
      <c r="J208" s="21">
        <v>210</v>
      </c>
      <c r="K208" s="21" t="s">
        <v>35</v>
      </c>
      <c r="L208" s="30">
        <v>31736</v>
      </c>
      <c r="M208" s="21">
        <v>3</v>
      </c>
      <c r="N208" s="21">
        <v>1</v>
      </c>
      <c r="O208" s="11"/>
      <c r="P208" s="11"/>
      <c r="Q208" s="11"/>
      <c r="R208" s="11"/>
    </row>
    <row r="209" spans="1:18" ht="34.5" customHeight="1" x14ac:dyDescent="0.2">
      <c r="A209" s="29">
        <v>757</v>
      </c>
      <c r="B209" s="11" t="s">
        <v>187</v>
      </c>
      <c r="C209" s="11" t="s">
        <v>462</v>
      </c>
      <c r="D209" s="21" t="s">
        <v>30</v>
      </c>
      <c r="E209" s="21" t="s">
        <v>671</v>
      </c>
      <c r="F209" s="21">
        <v>3</v>
      </c>
      <c r="G209" s="30">
        <v>21958</v>
      </c>
      <c r="H209" s="11" t="s">
        <v>25</v>
      </c>
      <c r="I209" s="31">
        <v>31850.699999999997</v>
      </c>
      <c r="J209" s="21">
        <v>0</v>
      </c>
      <c r="K209" s="21" t="s">
        <v>35</v>
      </c>
      <c r="L209" s="30">
        <v>31337</v>
      </c>
      <c r="M209" s="21">
        <v>3</v>
      </c>
      <c r="N209" s="21">
        <v>1</v>
      </c>
      <c r="O209" s="11"/>
      <c r="P209" s="11"/>
      <c r="Q209" s="11"/>
      <c r="R209" s="11"/>
    </row>
    <row r="210" spans="1:18" ht="34.5" customHeight="1" x14ac:dyDescent="0.2">
      <c r="A210" s="29">
        <v>758</v>
      </c>
      <c r="B210" s="11" t="s">
        <v>309</v>
      </c>
      <c r="C210" s="11" t="s">
        <v>512</v>
      </c>
      <c r="D210" s="21" t="s">
        <v>29</v>
      </c>
      <c r="E210" s="21" t="s">
        <v>673</v>
      </c>
      <c r="F210" s="21">
        <v>0</v>
      </c>
      <c r="G210" s="30">
        <v>22593</v>
      </c>
      <c r="H210" s="11" t="s">
        <v>12</v>
      </c>
      <c r="I210" s="31">
        <v>17981.995200000001</v>
      </c>
      <c r="J210" s="21">
        <v>77</v>
      </c>
      <c r="K210" s="21" t="s">
        <v>35</v>
      </c>
      <c r="L210" s="30">
        <v>30116</v>
      </c>
      <c r="M210" s="21">
        <v>2</v>
      </c>
      <c r="N210" s="21">
        <v>3</v>
      </c>
      <c r="O210" s="11"/>
      <c r="P210" s="11"/>
      <c r="Q210" s="11"/>
      <c r="R210" s="11"/>
    </row>
    <row r="211" spans="1:18" ht="34.5" customHeight="1" x14ac:dyDescent="0.2">
      <c r="A211" s="29">
        <v>759</v>
      </c>
      <c r="B211" s="11" t="s">
        <v>216</v>
      </c>
      <c r="C211" s="11" t="s">
        <v>467</v>
      </c>
      <c r="D211" s="21" t="s">
        <v>29</v>
      </c>
      <c r="E211" s="21" t="s">
        <v>671</v>
      </c>
      <c r="F211" s="21">
        <v>4</v>
      </c>
      <c r="G211" s="30">
        <v>33069</v>
      </c>
      <c r="H211" s="11" t="s">
        <v>25</v>
      </c>
      <c r="I211" s="31">
        <v>31850.699999999997</v>
      </c>
      <c r="J211" s="21">
        <v>0</v>
      </c>
      <c r="K211" s="21" t="s">
        <v>36</v>
      </c>
      <c r="L211" s="30">
        <v>42499</v>
      </c>
      <c r="M211" s="21">
        <v>1</v>
      </c>
      <c r="N211" s="21">
        <v>1</v>
      </c>
      <c r="O211" s="11"/>
      <c r="P211" s="11"/>
      <c r="Q211" s="11"/>
      <c r="R211" s="11"/>
    </row>
    <row r="212" spans="1:18" ht="34.5" customHeight="1" x14ac:dyDescent="0.2">
      <c r="A212" s="29">
        <v>760</v>
      </c>
      <c r="B212" s="11" t="s">
        <v>208</v>
      </c>
      <c r="C212" s="11" t="s">
        <v>526</v>
      </c>
      <c r="D212" s="21" t="s">
        <v>30</v>
      </c>
      <c r="E212" s="21" t="s">
        <v>673</v>
      </c>
      <c r="F212" s="21">
        <v>1</v>
      </c>
      <c r="G212" s="30">
        <v>22929</v>
      </c>
      <c r="H212" s="11" t="s">
        <v>26</v>
      </c>
      <c r="I212" s="31">
        <v>21840.48</v>
      </c>
      <c r="J212" s="21">
        <v>219</v>
      </c>
      <c r="K212" s="21" t="s">
        <v>35</v>
      </c>
      <c r="L212" s="30">
        <v>34471</v>
      </c>
      <c r="M212" s="21">
        <v>5</v>
      </c>
      <c r="N212" s="21">
        <v>0</v>
      </c>
      <c r="O212" s="11"/>
      <c r="P212" s="11"/>
      <c r="Q212" s="11"/>
      <c r="R212" s="11"/>
    </row>
    <row r="213" spans="1:18" ht="34.5" customHeight="1" x14ac:dyDescent="0.2">
      <c r="A213" s="29">
        <v>761</v>
      </c>
      <c r="B213" s="11" t="s">
        <v>215</v>
      </c>
      <c r="C213" s="11" t="s">
        <v>52</v>
      </c>
      <c r="D213" s="21" t="s">
        <v>29</v>
      </c>
      <c r="E213" s="21" t="s">
        <v>671</v>
      </c>
      <c r="F213" s="21">
        <v>3</v>
      </c>
      <c r="G213" s="30">
        <v>34377</v>
      </c>
      <c r="H213" s="11" t="s">
        <v>25</v>
      </c>
      <c r="I213" s="31">
        <v>31850.699999999997</v>
      </c>
      <c r="J213" s="21">
        <v>0</v>
      </c>
      <c r="K213" s="21" t="s">
        <v>35</v>
      </c>
      <c r="L213" s="30">
        <v>41868</v>
      </c>
      <c r="M213" s="21">
        <v>3</v>
      </c>
      <c r="N213" s="21">
        <v>1</v>
      </c>
      <c r="O213" s="11"/>
      <c r="P213" s="11"/>
      <c r="Q213" s="11"/>
      <c r="R213" s="11"/>
    </row>
    <row r="214" spans="1:18" ht="34.5" customHeight="1" x14ac:dyDescent="0.2">
      <c r="A214" s="29">
        <v>762</v>
      </c>
      <c r="B214" s="11" t="s">
        <v>424</v>
      </c>
      <c r="C214" s="11" t="s">
        <v>37</v>
      </c>
      <c r="D214" s="21" t="s">
        <v>29</v>
      </c>
      <c r="E214" s="21" t="s">
        <v>670</v>
      </c>
      <c r="F214" s="21">
        <v>3</v>
      </c>
      <c r="G214" s="30">
        <v>23476</v>
      </c>
      <c r="H214" s="11" t="s">
        <v>12</v>
      </c>
      <c r="I214" s="31">
        <v>17981.995200000001</v>
      </c>
      <c r="J214" s="21">
        <v>209</v>
      </c>
      <c r="K214" s="21" t="s">
        <v>35</v>
      </c>
      <c r="L214" s="30">
        <v>32138</v>
      </c>
      <c r="M214" s="21">
        <v>1</v>
      </c>
      <c r="N214" s="21">
        <v>4</v>
      </c>
      <c r="O214" s="11"/>
      <c r="P214" s="11"/>
      <c r="Q214" s="11"/>
      <c r="R214" s="11"/>
    </row>
    <row r="215" spans="1:18" ht="34.5" customHeight="1" x14ac:dyDescent="0.2">
      <c r="A215" s="29">
        <v>763</v>
      </c>
      <c r="B215" s="11" t="s">
        <v>305</v>
      </c>
      <c r="C215" s="11" t="s">
        <v>554</v>
      </c>
      <c r="D215" s="21" t="s">
        <v>29</v>
      </c>
      <c r="E215" s="21" t="s">
        <v>673</v>
      </c>
      <c r="F215" s="21">
        <v>1</v>
      </c>
      <c r="G215" s="30">
        <v>34820</v>
      </c>
      <c r="H215" s="11" t="s">
        <v>12</v>
      </c>
      <c r="I215" s="31">
        <v>17981.995200000001</v>
      </c>
      <c r="J215" s="21">
        <v>79</v>
      </c>
      <c r="K215" s="21" t="s">
        <v>35</v>
      </c>
      <c r="L215" s="30">
        <v>42198</v>
      </c>
      <c r="M215" s="21">
        <v>0</v>
      </c>
      <c r="N215" s="21">
        <v>2</v>
      </c>
      <c r="O215" s="11"/>
      <c r="P215" s="11"/>
      <c r="Q215" s="11"/>
      <c r="R215" s="11"/>
    </row>
    <row r="216" spans="1:18" ht="34.5" customHeight="1" x14ac:dyDescent="0.2">
      <c r="A216" s="29">
        <v>764</v>
      </c>
      <c r="B216" s="11" t="s">
        <v>286</v>
      </c>
      <c r="C216" s="11" t="s">
        <v>500</v>
      </c>
      <c r="D216" s="21" t="s">
        <v>29</v>
      </c>
      <c r="E216" s="21" t="s">
        <v>673</v>
      </c>
      <c r="F216" s="21">
        <v>0</v>
      </c>
      <c r="G216" s="30">
        <v>25059</v>
      </c>
      <c r="H216" s="11" t="s">
        <v>24</v>
      </c>
      <c r="I216" s="31">
        <v>27300.6</v>
      </c>
      <c r="J216" s="21">
        <v>0</v>
      </c>
      <c r="K216" s="21" t="s">
        <v>35</v>
      </c>
      <c r="L216" s="30">
        <v>34198</v>
      </c>
      <c r="M216" s="21">
        <v>1</v>
      </c>
      <c r="N216" s="21">
        <v>0</v>
      </c>
      <c r="O216" s="11"/>
      <c r="P216" s="11"/>
      <c r="Q216" s="11"/>
      <c r="R216" s="11"/>
    </row>
    <row r="217" spans="1:18" ht="34.5" customHeight="1" x14ac:dyDescent="0.2">
      <c r="A217" s="29">
        <v>765</v>
      </c>
      <c r="B217" s="11" t="s">
        <v>2</v>
      </c>
      <c r="C217" s="11" t="s">
        <v>38</v>
      </c>
      <c r="D217" s="21" t="s">
        <v>29</v>
      </c>
      <c r="E217" s="21" t="s">
        <v>672</v>
      </c>
      <c r="F217" s="21">
        <v>0</v>
      </c>
      <c r="G217" s="30">
        <v>25245</v>
      </c>
      <c r="H217" s="11" t="s">
        <v>25</v>
      </c>
      <c r="I217" s="31">
        <v>31850.699999999997</v>
      </c>
      <c r="J217" s="21">
        <v>0</v>
      </c>
      <c r="K217" s="21" t="s">
        <v>35</v>
      </c>
      <c r="L217" s="30">
        <v>39848</v>
      </c>
      <c r="M217" s="21">
        <v>1</v>
      </c>
      <c r="N217" s="21">
        <v>3</v>
      </c>
      <c r="O217" s="11"/>
      <c r="P217" s="11"/>
      <c r="Q217" s="11"/>
      <c r="R217" s="11"/>
    </row>
    <row r="218" spans="1:18" ht="34.5" customHeight="1" x14ac:dyDescent="0.2">
      <c r="A218" s="29">
        <v>766</v>
      </c>
      <c r="B218" s="11" t="s">
        <v>269</v>
      </c>
      <c r="C218" s="11" t="s">
        <v>38</v>
      </c>
      <c r="D218" s="21" t="s">
        <v>29</v>
      </c>
      <c r="E218" s="21" t="s">
        <v>670</v>
      </c>
      <c r="F218" s="21">
        <v>1</v>
      </c>
      <c r="G218" s="30">
        <v>30501</v>
      </c>
      <c r="H218" s="11" t="s">
        <v>24</v>
      </c>
      <c r="I218" s="31">
        <v>27300.6</v>
      </c>
      <c r="J218" s="21">
        <v>0</v>
      </c>
      <c r="K218" s="21" t="s">
        <v>35</v>
      </c>
      <c r="L218" s="30">
        <v>38130</v>
      </c>
      <c r="M218" s="21">
        <v>5</v>
      </c>
      <c r="N218" s="21">
        <v>0</v>
      </c>
      <c r="O218" s="11"/>
      <c r="P218" s="11"/>
      <c r="Q218" s="11"/>
      <c r="R218" s="11"/>
    </row>
    <row r="219" spans="1:18" ht="34.5" customHeight="1" x14ac:dyDescent="0.2">
      <c r="A219" s="29">
        <v>767</v>
      </c>
      <c r="B219" s="11" t="s">
        <v>18</v>
      </c>
      <c r="C219" s="11" t="s">
        <v>46</v>
      </c>
      <c r="D219" s="21" t="s">
        <v>29</v>
      </c>
      <c r="E219" s="21" t="s">
        <v>670</v>
      </c>
      <c r="F219" s="21">
        <v>0</v>
      </c>
      <c r="G219" s="30">
        <v>28127</v>
      </c>
      <c r="H219" s="11" t="s">
        <v>25</v>
      </c>
      <c r="I219" s="31">
        <v>31850.699999999997</v>
      </c>
      <c r="J219" s="21">
        <v>0</v>
      </c>
      <c r="K219" s="21" t="s">
        <v>35</v>
      </c>
      <c r="L219" s="30">
        <v>36986</v>
      </c>
      <c r="M219" s="21">
        <v>4</v>
      </c>
      <c r="N219" s="21">
        <v>3</v>
      </c>
      <c r="O219" s="11"/>
      <c r="P219" s="11"/>
      <c r="Q219" s="11"/>
      <c r="R219" s="11"/>
    </row>
    <row r="220" spans="1:18" ht="34.5" customHeight="1" x14ac:dyDescent="0.2">
      <c r="A220" s="29">
        <v>768</v>
      </c>
      <c r="B220" s="11" t="s">
        <v>270</v>
      </c>
      <c r="C220" s="11" t="s">
        <v>514</v>
      </c>
      <c r="D220" s="21" t="s">
        <v>29</v>
      </c>
      <c r="E220" s="21" t="s">
        <v>673</v>
      </c>
      <c r="F220" s="21">
        <v>2</v>
      </c>
      <c r="G220" s="30">
        <v>30297</v>
      </c>
      <c r="H220" s="11" t="s">
        <v>24</v>
      </c>
      <c r="I220" s="31">
        <v>27300.6</v>
      </c>
      <c r="J220" s="21">
        <v>0</v>
      </c>
      <c r="K220" s="21" t="s">
        <v>35</v>
      </c>
      <c r="L220" s="30">
        <v>37820</v>
      </c>
      <c r="M220" s="21">
        <v>4</v>
      </c>
      <c r="N220" s="21">
        <v>2</v>
      </c>
      <c r="O220" s="11"/>
      <c r="P220" s="11"/>
      <c r="Q220" s="11"/>
      <c r="R220" s="11"/>
    </row>
    <row r="221" spans="1:18" ht="34.5" customHeight="1" x14ac:dyDescent="0.2">
      <c r="A221" s="29">
        <v>769</v>
      </c>
      <c r="B221" s="11" t="s">
        <v>330</v>
      </c>
      <c r="C221" s="11" t="s">
        <v>504</v>
      </c>
      <c r="D221" s="21" t="s">
        <v>29</v>
      </c>
      <c r="E221" s="21" t="s">
        <v>671</v>
      </c>
      <c r="F221" s="21">
        <v>3</v>
      </c>
      <c r="G221" s="30">
        <v>35930</v>
      </c>
      <c r="H221" s="11" t="s">
        <v>12</v>
      </c>
      <c r="I221" s="31">
        <v>17981.995200000001</v>
      </c>
      <c r="J221" s="21">
        <v>13</v>
      </c>
      <c r="K221" s="21" t="s">
        <v>35</v>
      </c>
      <c r="L221" s="30">
        <v>42018</v>
      </c>
      <c r="M221" s="21">
        <v>2</v>
      </c>
      <c r="N221" s="21">
        <v>4</v>
      </c>
      <c r="O221" s="11"/>
      <c r="P221" s="11"/>
      <c r="Q221" s="11"/>
      <c r="R221" s="11"/>
    </row>
    <row r="222" spans="1:18" ht="34.5" customHeight="1" x14ac:dyDescent="0.2">
      <c r="A222" s="29">
        <v>770</v>
      </c>
      <c r="B222" s="11" t="s">
        <v>335</v>
      </c>
      <c r="C222" s="11" t="s">
        <v>571</v>
      </c>
      <c r="D222" s="21" t="s">
        <v>29</v>
      </c>
      <c r="E222" s="21" t="s">
        <v>672</v>
      </c>
      <c r="F222" s="21">
        <v>1</v>
      </c>
      <c r="G222" s="30">
        <v>31740</v>
      </c>
      <c r="H222" s="11" t="s">
        <v>12</v>
      </c>
      <c r="I222" s="31">
        <v>17981.995200000001</v>
      </c>
      <c r="J222" s="21">
        <v>25</v>
      </c>
      <c r="K222" s="21" t="s">
        <v>35</v>
      </c>
      <c r="L222" s="30">
        <v>41780</v>
      </c>
      <c r="M222" s="21">
        <v>0</v>
      </c>
      <c r="N222" s="21">
        <v>4</v>
      </c>
      <c r="O222" s="11"/>
      <c r="P222" s="11"/>
      <c r="Q222" s="11"/>
      <c r="R222" s="11"/>
    </row>
    <row r="223" spans="1:18" ht="34.5" customHeight="1" x14ac:dyDescent="0.2">
      <c r="A223" s="29">
        <v>771</v>
      </c>
      <c r="B223" s="11" t="s">
        <v>372</v>
      </c>
      <c r="C223" s="11" t="s">
        <v>603</v>
      </c>
      <c r="D223" s="21" t="s">
        <v>29</v>
      </c>
      <c r="E223" s="21" t="s">
        <v>671</v>
      </c>
      <c r="F223" s="21">
        <v>1</v>
      </c>
      <c r="G223" s="30">
        <v>30062</v>
      </c>
      <c r="H223" s="11" t="s">
        <v>12</v>
      </c>
      <c r="I223" s="31">
        <v>17981.995200000001</v>
      </c>
      <c r="J223" s="21">
        <v>188</v>
      </c>
      <c r="K223" s="21" t="s">
        <v>35</v>
      </c>
      <c r="L223" s="30">
        <v>40229</v>
      </c>
      <c r="M223" s="21">
        <v>0</v>
      </c>
      <c r="N223" s="21">
        <v>1</v>
      </c>
      <c r="O223" s="11"/>
      <c r="P223" s="11"/>
      <c r="Q223" s="11"/>
      <c r="R223" s="11"/>
    </row>
    <row r="224" spans="1:18" ht="34.5" customHeight="1" x14ac:dyDescent="0.2">
      <c r="A224" s="29">
        <v>772</v>
      </c>
      <c r="B224" s="11" t="s">
        <v>6</v>
      </c>
      <c r="C224" s="11" t="s">
        <v>48</v>
      </c>
      <c r="D224" s="21" t="s">
        <v>30</v>
      </c>
      <c r="E224" s="21" t="s">
        <v>672</v>
      </c>
      <c r="F224" s="21">
        <v>4</v>
      </c>
      <c r="G224" s="30">
        <v>20944</v>
      </c>
      <c r="H224" s="11" t="s">
        <v>12</v>
      </c>
      <c r="I224" s="31">
        <v>17981.995200000001</v>
      </c>
      <c r="J224" s="21">
        <v>189</v>
      </c>
      <c r="K224" s="21" t="s">
        <v>35</v>
      </c>
      <c r="L224" s="30">
        <v>40277</v>
      </c>
      <c r="M224" s="21">
        <v>5</v>
      </c>
      <c r="N224" s="21">
        <v>3</v>
      </c>
      <c r="O224" s="11"/>
      <c r="P224" s="11"/>
      <c r="Q224" s="11"/>
      <c r="R224" s="11"/>
    </row>
    <row r="225" spans="1:18" ht="34.5" customHeight="1" x14ac:dyDescent="0.2">
      <c r="A225" s="29">
        <v>773</v>
      </c>
      <c r="B225" s="11" t="s">
        <v>225</v>
      </c>
      <c r="C225" s="11" t="s">
        <v>475</v>
      </c>
      <c r="D225" s="21" t="s">
        <v>29</v>
      </c>
      <c r="E225" s="21" t="s">
        <v>672</v>
      </c>
      <c r="F225" s="21">
        <v>0</v>
      </c>
      <c r="G225" s="30">
        <v>27649</v>
      </c>
      <c r="H225" s="11" t="s">
        <v>25</v>
      </c>
      <c r="I225" s="31">
        <v>31850.699999999997</v>
      </c>
      <c r="J225" s="21">
        <v>0</v>
      </c>
      <c r="K225" s="21" t="s">
        <v>35</v>
      </c>
      <c r="L225" s="30">
        <v>38765</v>
      </c>
      <c r="M225" s="21">
        <v>0</v>
      </c>
      <c r="N225" s="21">
        <v>5</v>
      </c>
      <c r="O225" s="11"/>
      <c r="P225" s="11"/>
      <c r="Q225" s="11"/>
      <c r="R225" s="11"/>
    </row>
    <row r="226" spans="1:18" ht="34.5" customHeight="1" x14ac:dyDescent="0.2">
      <c r="A226" s="29">
        <v>774</v>
      </c>
      <c r="B226" s="11" t="s">
        <v>329</v>
      </c>
      <c r="C226" s="11" t="s">
        <v>544</v>
      </c>
      <c r="D226" s="21" t="s">
        <v>29</v>
      </c>
      <c r="E226" s="21" t="s">
        <v>670</v>
      </c>
      <c r="F226" s="21">
        <v>0</v>
      </c>
      <c r="G226" s="30">
        <v>22126</v>
      </c>
      <c r="H226" s="11" t="s">
        <v>12</v>
      </c>
      <c r="I226" s="31">
        <v>17981.995200000001</v>
      </c>
      <c r="J226" s="21">
        <v>114</v>
      </c>
      <c r="K226" s="21" t="s">
        <v>35</v>
      </c>
      <c r="L226" s="30">
        <v>29036</v>
      </c>
      <c r="M226" s="21">
        <v>2</v>
      </c>
      <c r="N226" s="21">
        <v>2</v>
      </c>
      <c r="O226" s="11"/>
      <c r="P226" s="11"/>
      <c r="Q226" s="11"/>
      <c r="R226" s="11"/>
    </row>
    <row r="227" spans="1:18" ht="34.5" customHeight="1" x14ac:dyDescent="0.2">
      <c r="A227" s="29">
        <v>775</v>
      </c>
      <c r="B227" s="11" t="s">
        <v>308</v>
      </c>
      <c r="C227" s="11" t="s">
        <v>556</v>
      </c>
      <c r="D227" s="21" t="s">
        <v>29</v>
      </c>
      <c r="E227" s="21" t="s">
        <v>672</v>
      </c>
      <c r="F227" s="21">
        <v>2</v>
      </c>
      <c r="G227" s="30">
        <v>36770</v>
      </c>
      <c r="H227" s="11" t="s">
        <v>12</v>
      </c>
      <c r="I227" s="31">
        <v>17981.995200000001</v>
      </c>
      <c r="J227" s="21">
        <v>126</v>
      </c>
      <c r="K227" s="21" t="s">
        <v>35</v>
      </c>
      <c r="L227" s="30">
        <v>42093</v>
      </c>
      <c r="M227" s="21">
        <v>3</v>
      </c>
      <c r="N227" s="21">
        <v>2</v>
      </c>
      <c r="O227" s="11"/>
      <c r="P227" s="11"/>
      <c r="Q227" s="11"/>
      <c r="R227" s="11"/>
    </row>
    <row r="228" spans="1:18" ht="34.5" customHeight="1" x14ac:dyDescent="0.2">
      <c r="A228" s="29">
        <v>776</v>
      </c>
      <c r="B228" s="11" t="s">
        <v>401</v>
      </c>
      <c r="C228" s="11" t="s">
        <v>622</v>
      </c>
      <c r="D228" s="21" t="s">
        <v>29</v>
      </c>
      <c r="E228" s="21" t="s">
        <v>673</v>
      </c>
      <c r="F228" s="21">
        <v>2</v>
      </c>
      <c r="G228" s="30">
        <v>27592</v>
      </c>
      <c r="H228" s="11" t="s">
        <v>12</v>
      </c>
      <c r="I228" s="31">
        <v>17981.995200000001</v>
      </c>
      <c r="J228" s="21">
        <v>151</v>
      </c>
      <c r="K228" s="21" t="s">
        <v>35</v>
      </c>
      <c r="L228" s="30">
        <v>37525</v>
      </c>
      <c r="M228" s="21">
        <v>0</v>
      </c>
      <c r="N228" s="21">
        <v>1</v>
      </c>
      <c r="O228" s="11"/>
      <c r="P228" s="11"/>
      <c r="Q228" s="11"/>
      <c r="R228" s="11"/>
    </row>
    <row r="229" spans="1:18" ht="34.5" customHeight="1" x14ac:dyDescent="0.2">
      <c r="A229" s="29">
        <v>777</v>
      </c>
      <c r="B229" s="11" t="s">
        <v>332</v>
      </c>
      <c r="C229" s="11" t="s">
        <v>569</v>
      </c>
      <c r="D229" s="21" t="s">
        <v>29</v>
      </c>
      <c r="E229" s="21" t="s">
        <v>672</v>
      </c>
      <c r="F229" s="21">
        <v>3</v>
      </c>
      <c r="G229" s="30">
        <v>30390</v>
      </c>
      <c r="H229" s="11" t="s">
        <v>12</v>
      </c>
      <c r="I229" s="31">
        <v>17981.995200000001</v>
      </c>
      <c r="J229" s="21">
        <v>76</v>
      </c>
      <c r="K229" s="21" t="s">
        <v>35</v>
      </c>
      <c r="L229" s="30">
        <v>40793</v>
      </c>
      <c r="M229" s="21">
        <v>2</v>
      </c>
      <c r="N229" s="21">
        <v>1</v>
      </c>
      <c r="O229" s="11"/>
      <c r="P229" s="11"/>
      <c r="Q229" s="11"/>
      <c r="R229" s="11"/>
    </row>
    <row r="230" spans="1:18" ht="34.5" customHeight="1" x14ac:dyDescent="0.2">
      <c r="A230" s="29">
        <v>778</v>
      </c>
      <c r="B230" s="11" t="s">
        <v>285</v>
      </c>
      <c r="C230" s="11" t="s">
        <v>482</v>
      </c>
      <c r="D230" s="21" t="s">
        <v>29</v>
      </c>
      <c r="E230" s="21" t="s">
        <v>671</v>
      </c>
      <c r="F230" s="21">
        <v>2</v>
      </c>
      <c r="G230" s="30">
        <v>22839</v>
      </c>
      <c r="H230" s="11" t="s">
        <v>26</v>
      </c>
      <c r="I230" s="31">
        <v>21840.48</v>
      </c>
      <c r="J230" s="21">
        <v>131</v>
      </c>
      <c r="K230" s="21" t="s">
        <v>35</v>
      </c>
      <c r="L230" s="30">
        <v>31276</v>
      </c>
      <c r="M230" s="21">
        <v>1</v>
      </c>
      <c r="N230" s="21">
        <v>3</v>
      </c>
      <c r="O230" s="11"/>
      <c r="P230" s="11"/>
      <c r="Q230" s="11"/>
      <c r="R230" s="11"/>
    </row>
    <row r="231" spans="1:18" ht="34.5" customHeight="1" x14ac:dyDescent="0.2">
      <c r="A231" s="29">
        <v>779</v>
      </c>
      <c r="B231" s="11" t="s">
        <v>283</v>
      </c>
      <c r="C231" s="11" t="s">
        <v>534</v>
      </c>
      <c r="D231" s="21" t="s">
        <v>29</v>
      </c>
      <c r="E231" s="21" t="s">
        <v>672</v>
      </c>
      <c r="F231" s="21">
        <v>4</v>
      </c>
      <c r="G231" s="30">
        <v>32642</v>
      </c>
      <c r="H231" s="11" t="s">
        <v>26</v>
      </c>
      <c r="I231" s="31">
        <v>21840.48</v>
      </c>
      <c r="J231" s="21">
        <v>81</v>
      </c>
      <c r="K231" s="21" t="s">
        <v>36</v>
      </c>
      <c r="L231" s="30">
        <v>42234</v>
      </c>
      <c r="M231" s="21">
        <v>1</v>
      </c>
      <c r="N231" s="21">
        <v>2</v>
      </c>
      <c r="O231" s="11"/>
      <c r="P231" s="11"/>
      <c r="Q231" s="11"/>
      <c r="R231" s="11"/>
    </row>
    <row r="232" spans="1:18" ht="34.5" customHeight="1" x14ac:dyDescent="0.2">
      <c r="A232" s="29">
        <v>780</v>
      </c>
      <c r="B232" s="11" t="s">
        <v>405</v>
      </c>
      <c r="C232" s="11" t="s">
        <v>596</v>
      </c>
      <c r="D232" s="21" t="s">
        <v>29</v>
      </c>
      <c r="E232" s="21" t="s">
        <v>671</v>
      </c>
      <c r="F232" s="21">
        <v>2</v>
      </c>
      <c r="G232" s="30">
        <v>27872</v>
      </c>
      <c r="H232" s="11" t="s">
        <v>12</v>
      </c>
      <c r="I232" s="31">
        <v>17981.995200000001</v>
      </c>
      <c r="J232" s="21">
        <v>96</v>
      </c>
      <c r="K232" s="21" t="s">
        <v>35</v>
      </c>
      <c r="L232" s="30">
        <v>37461</v>
      </c>
      <c r="M232" s="21">
        <v>3</v>
      </c>
      <c r="N232" s="21">
        <v>4</v>
      </c>
      <c r="O232" s="11"/>
      <c r="P232" s="11"/>
      <c r="Q232" s="11"/>
      <c r="R232" s="11"/>
    </row>
    <row r="233" spans="1:18" ht="34.5" customHeight="1" x14ac:dyDescent="0.2">
      <c r="A233" s="29">
        <v>781</v>
      </c>
      <c r="B233" s="11" t="s">
        <v>306</v>
      </c>
      <c r="C233" s="11" t="s">
        <v>522</v>
      </c>
      <c r="D233" s="21" t="s">
        <v>29</v>
      </c>
      <c r="E233" s="21" t="s">
        <v>670</v>
      </c>
      <c r="F233" s="21">
        <v>2</v>
      </c>
      <c r="G233" s="30">
        <v>35470</v>
      </c>
      <c r="H233" s="11" t="s">
        <v>12</v>
      </c>
      <c r="I233" s="31">
        <v>17981.995200000001</v>
      </c>
      <c r="J233" s="21">
        <v>69</v>
      </c>
      <c r="K233" s="21" t="s">
        <v>35</v>
      </c>
      <c r="L233" s="30">
        <v>41918</v>
      </c>
      <c r="M233" s="21">
        <v>5</v>
      </c>
      <c r="N233" s="21">
        <v>1</v>
      </c>
      <c r="O233" s="11"/>
      <c r="P233" s="11"/>
      <c r="Q233" s="11"/>
      <c r="R233" s="11"/>
    </row>
    <row r="234" spans="1:18" ht="34.5" customHeight="1" x14ac:dyDescent="0.2">
      <c r="A234" s="29">
        <v>782</v>
      </c>
      <c r="B234" s="11" t="s">
        <v>348</v>
      </c>
      <c r="C234" s="11" t="s">
        <v>584</v>
      </c>
      <c r="D234" s="21" t="s">
        <v>29</v>
      </c>
      <c r="E234" s="21" t="s">
        <v>672</v>
      </c>
      <c r="F234" s="21">
        <v>1</v>
      </c>
      <c r="G234" s="30">
        <v>33350</v>
      </c>
      <c r="H234" s="11" t="s">
        <v>12</v>
      </c>
      <c r="I234" s="31">
        <v>17981.995200000001</v>
      </c>
      <c r="J234" s="21">
        <v>185</v>
      </c>
      <c r="K234" s="21" t="s">
        <v>35</v>
      </c>
      <c r="L234" s="30">
        <v>42590</v>
      </c>
      <c r="M234" s="21">
        <v>0</v>
      </c>
      <c r="N234" s="21">
        <v>0</v>
      </c>
      <c r="O234" s="11"/>
      <c r="P234" s="11"/>
      <c r="Q234" s="11"/>
      <c r="R234" s="11"/>
    </row>
    <row r="235" spans="1:18" ht="34.5" customHeight="1" x14ac:dyDescent="0.2">
      <c r="A235" s="29">
        <v>783</v>
      </c>
      <c r="B235" s="11" t="s">
        <v>402</v>
      </c>
      <c r="C235" s="11" t="s">
        <v>624</v>
      </c>
      <c r="D235" s="21" t="s">
        <v>29</v>
      </c>
      <c r="E235" s="21" t="s">
        <v>673</v>
      </c>
      <c r="F235" s="21">
        <v>2</v>
      </c>
      <c r="G235" s="30">
        <v>27662</v>
      </c>
      <c r="H235" s="11" t="s">
        <v>12</v>
      </c>
      <c r="I235" s="31">
        <v>17981.995200000001</v>
      </c>
      <c r="J235" s="21">
        <v>116</v>
      </c>
      <c r="K235" s="21" t="s">
        <v>35</v>
      </c>
      <c r="L235" s="30">
        <v>37570</v>
      </c>
      <c r="M235" s="21">
        <v>5</v>
      </c>
      <c r="N235" s="21">
        <v>0</v>
      </c>
      <c r="O235" s="11"/>
      <c r="P235" s="11"/>
      <c r="Q235" s="11"/>
      <c r="R235" s="11"/>
    </row>
    <row r="236" spans="1:18" ht="34.5" customHeight="1" x14ac:dyDescent="0.2">
      <c r="A236" s="29">
        <v>784</v>
      </c>
      <c r="B236" s="11" t="s">
        <v>214</v>
      </c>
      <c r="C236" s="11" t="s">
        <v>466</v>
      </c>
      <c r="D236" s="21" t="s">
        <v>29</v>
      </c>
      <c r="E236" s="21" t="s">
        <v>673</v>
      </c>
      <c r="F236" s="21">
        <v>3</v>
      </c>
      <c r="G236" s="30">
        <v>22919</v>
      </c>
      <c r="H236" s="11" t="s">
        <v>25</v>
      </c>
      <c r="I236" s="31">
        <v>31850.699999999997</v>
      </c>
      <c r="J236" s="21">
        <v>0</v>
      </c>
      <c r="K236" s="21" t="s">
        <v>35</v>
      </c>
      <c r="L236" s="30">
        <v>32497</v>
      </c>
      <c r="M236" s="21">
        <v>0</v>
      </c>
      <c r="N236" s="21">
        <v>4</v>
      </c>
      <c r="O236" s="11"/>
      <c r="P236" s="11"/>
      <c r="Q236" s="11"/>
      <c r="R236" s="11"/>
    </row>
    <row r="237" spans="1:18" ht="34.5" customHeight="1" x14ac:dyDescent="0.2">
      <c r="A237" s="29">
        <v>785</v>
      </c>
      <c r="B237" s="11" t="s">
        <v>23</v>
      </c>
      <c r="C237" s="11" t="s">
        <v>39</v>
      </c>
      <c r="D237" s="21" t="s">
        <v>30</v>
      </c>
      <c r="E237" s="21" t="s">
        <v>673</v>
      </c>
      <c r="F237" s="21">
        <v>3</v>
      </c>
      <c r="G237" s="30">
        <v>27071</v>
      </c>
      <c r="H237" s="11" t="s">
        <v>24</v>
      </c>
      <c r="I237" s="31">
        <v>27300.6</v>
      </c>
      <c r="J237" s="21">
        <v>0</v>
      </c>
      <c r="K237" s="21" t="s">
        <v>35</v>
      </c>
      <c r="L237" s="30">
        <v>39208</v>
      </c>
      <c r="M237" s="21">
        <v>2</v>
      </c>
      <c r="N237" s="21">
        <v>3</v>
      </c>
      <c r="O237" s="11"/>
      <c r="P237" s="11"/>
      <c r="Q237" s="11"/>
      <c r="R237" s="11"/>
    </row>
    <row r="238" spans="1:18" ht="34.5" customHeight="1" x14ac:dyDescent="0.2">
      <c r="A238" s="29">
        <v>786</v>
      </c>
      <c r="B238" s="11" t="s">
        <v>8</v>
      </c>
      <c r="C238" s="11" t="s">
        <v>58</v>
      </c>
      <c r="D238" s="21" t="s">
        <v>30</v>
      </c>
      <c r="E238" s="21" t="s">
        <v>673</v>
      </c>
      <c r="F238" s="21">
        <v>2</v>
      </c>
      <c r="G238" s="30">
        <v>29317</v>
      </c>
      <c r="H238" s="11" t="s">
        <v>12</v>
      </c>
      <c r="I238" s="31">
        <v>17981.995200000001</v>
      </c>
      <c r="J238" s="21">
        <v>92</v>
      </c>
      <c r="K238" s="21" t="s">
        <v>35</v>
      </c>
      <c r="L238" s="30">
        <v>41369</v>
      </c>
      <c r="M238" s="21">
        <v>4</v>
      </c>
      <c r="N238" s="21">
        <v>0</v>
      </c>
      <c r="O238" s="11"/>
      <c r="P238" s="11"/>
      <c r="Q238" s="11"/>
      <c r="R238" s="11"/>
    </row>
    <row r="239" spans="1:18" ht="34.5" customHeight="1" x14ac:dyDescent="0.2">
      <c r="A239" s="29">
        <v>787</v>
      </c>
      <c r="B239" s="11" t="s">
        <v>227</v>
      </c>
      <c r="C239" s="11" t="s">
        <v>477</v>
      </c>
      <c r="D239" s="21" t="s">
        <v>29</v>
      </c>
      <c r="E239" s="21" t="s">
        <v>670</v>
      </c>
      <c r="F239" s="21">
        <v>0</v>
      </c>
      <c r="G239" s="30">
        <v>28736</v>
      </c>
      <c r="H239" s="11" t="s">
        <v>25</v>
      </c>
      <c r="I239" s="31">
        <v>31850.699999999997</v>
      </c>
      <c r="J239" s="21">
        <v>0</v>
      </c>
      <c r="K239" s="21" t="s">
        <v>35</v>
      </c>
      <c r="L239" s="30">
        <v>40773</v>
      </c>
      <c r="M239" s="21">
        <v>3</v>
      </c>
      <c r="N239" s="21">
        <v>4</v>
      </c>
      <c r="O239" s="11"/>
      <c r="P239" s="11"/>
      <c r="Q239" s="11"/>
      <c r="R239" s="11"/>
    </row>
    <row r="240" spans="1:18" ht="34.5" customHeight="1" x14ac:dyDescent="0.2">
      <c r="A240" s="29">
        <v>788</v>
      </c>
      <c r="B240" s="11" t="s">
        <v>314</v>
      </c>
      <c r="C240" s="11" t="s">
        <v>497</v>
      </c>
      <c r="D240" s="21" t="s">
        <v>29</v>
      </c>
      <c r="E240" s="21" t="s">
        <v>673</v>
      </c>
      <c r="F240" s="21">
        <v>3</v>
      </c>
      <c r="G240" s="30">
        <v>30362</v>
      </c>
      <c r="H240" s="11" t="s">
        <v>12</v>
      </c>
      <c r="I240" s="31">
        <v>17981.995200000001</v>
      </c>
      <c r="J240" s="21">
        <v>95</v>
      </c>
      <c r="K240" s="21" t="s">
        <v>35</v>
      </c>
      <c r="L240" s="30">
        <v>40652</v>
      </c>
      <c r="M240" s="21">
        <v>0</v>
      </c>
      <c r="N240" s="21">
        <v>2</v>
      </c>
      <c r="O240" s="11"/>
      <c r="P240" s="11"/>
      <c r="Q240" s="11"/>
      <c r="R240" s="11"/>
    </row>
    <row r="241" spans="1:18" ht="34.5" customHeight="1" x14ac:dyDescent="0.2">
      <c r="A241" s="29">
        <v>789</v>
      </c>
      <c r="B241" s="11" t="s">
        <v>403</v>
      </c>
      <c r="C241" s="11" t="s">
        <v>625</v>
      </c>
      <c r="D241" s="21" t="s">
        <v>29</v>
      </c>
      <c r="E241" s="21" t="s">
        <v>670</v>
      </c>
      <c r="F241" s="21">
        <v>0</v>
      </c>
      <c r="G241" s="30">
        <v>27732</v>
      </c>
      <c r="H241" s="11" t="s">
        <v>12</v>
      </c>
      <c r="I241" s="31">
        <v>17981.995200000001</v>
      </c>
      <c r="J241" s="21">
        <v>139</v>
      </c>
      <c r="K241" s="21" t="s">
        <v>35</v>
      </c>
      <c r="L241" s="30">
        <v>37551</v>
      </c>
      <c r="M241" s="21">
        <v>3</v>
      </c>
      <c r="N241" s="21">
        <v>1</v>
      </c>
      <c r="O241" s="11"/>
      <c r="P241" s="11"/>
      <c r="Q241" s="11"/>
      <c r="R241" s="11"/>
    </row>
    <row r="242" spans="1:18" ht="34.5" customHeight="1" x14ac:dyDescent="0.2">
      <c r="A242" s="29">
        <v>790</v>
      </c>
      <c r="B242" s="11" t="s">
        <v>352</v>
      </c>
      <c r="C242" s="11" t="s">
        <v>588</v>
      </c>
      <c r="D242" s="21" t="s">
        <v>29</v>
      </c>
      <c r="E242" s="21" t="s">
        <v>670</v>
      </c>
      <c r="F242" s="21">
        <v>2</v>
      </c>
      <c r="G242" s="30">
        <v>33030</v>
      </c>
      <c r="H242" s="11" t="s">
        <v>12</v>
      </c>
      <c r="I242" s="31">
        <v>17981.995200000001</v>
      </c>
      <c r="J242" s="21">
        <v>11</v>
      </c>
      <c r="K242" s="21" t="s">
        <v>35</v>
      </c>
      <c r="L242" s="30">
        <v>42320</v>
      </c>
      <c r="M242" s="21">
        <v>2</v>
      </c>
      <c r="N242" s="21">
        <v>2</v>
      </c>
      <c r="O242" s="11"/>
      <c r="P242" s="11"/>
      <c r="Q242" s="11"/>
      <c r="R242" s="11"/>
    </row>
    <row r="243" spans="1:18" ht="34.5" customHeight="1" x14ac:dyDescent="0.2">
      <c r="A243" s="29">
        <v>791</v>
      </c>
      <c r="B243" s="11" t="s">
        <v>379</v>
      </c>
      <c r="C243" s="11" t="s">
        <v>608</v>
      </c>
      <c r="D243" s="21" t="s">
        <v>29</v>
      </c>
      <c r="E243" s="21" t="s">
        <v>671</v>
      </c>
      <c r="F243" s="21">
        <v>0</v>
      </c>
      <c r="G243" s="30">
        <v>28802</v>
      </c>
      <c r="H243" s="11" t="s">
        <v>12</v>
      </c>
      <c r="I243" s="31">
        <v>17981.995200000001</v>
      </c>
      <c r="J243" s="21">
        <v>126</v>
      </c>
      <c r="K243" s="21" t="s">
        <v>35</v>
      </c>
      <c r="L243" s="30">
        <v>38425</v>
      </c>
      <c r="M243" s="21">
        <v>0</v>
      </c>
      <c r="N243" s="21">
        <v>0</v>
      </c>
      <c r="O243" s="11"/>
      <c r="P243" s="11"/>
      <c r="Q243" s="11"/>
      <c r="R243" s="11"/>
    </row>
    <row r="244" spans="1:18" ht="34.5" customHeight="1" x14ac:dyDescent="0.2">
      <c r="A244" s="29">
        <v>792</v>
      </c>
      <c r="B244" s="11" t="s">
        <v>381</v>
      </c>
      <c r="C244" s="11" t="s">
        <v>609</v>
      </c>
      <c r="D244" s="21" t="s">
        <v>29</v>
      </c>
      <c r="E244" s="21" t="s">
        <v>670</v>
      </c>
      <c r="F244" s="21">
        <v>2</v>
      </c>
      <c r="G244" s="30">
        <v>28442</v>
      </c>
      <c r="H244" s="11" t="s">
        <v>12</v>
      </c>
      <c r="I244" s="31">
        <v>17981.995200000001</v>
      </c>
      <c r="J244" s="21">
        <v>171</v>
      </c>
      <c r="K244" s="21" t="s">
        <v>35</v>
      </c>
      <c r="L244" s="30">
        <v>38089</v>
      </c>
      <c r="M244" s="21">
        <v>4</v>
      </c>
      <c r="N244" s="21">
        <v>0</v>
      </c>
      <c r="O244" s="11"/>
      <c r="P244" s="11"/>
      <c r="Q244" s="11"/>
      <c r="R244" s="11"/>
    </row>
    <row r="245" spans="1:18" ht="34.5" customHeight="1" x14ac:dyDescent="0.2">
      <c r="A245" s="29">
        <v>793</v>
      </c>
      <c r="B245" s="11" t="s">
        <v>21</v>
      </c>
      <c r="C245" s="11" t="s">
        <v>56</v>
      </c>
      <c r="D245" s="21" t="s">
        <v>29</v>
      </c>
      <c r="E245" s="21" t="s">
        <v>673</v>
      </c>
      <c r="F245" s="21">
        <v>2</v>
      </c>
      <c r="G245" s="30">
        <v>28003</v>
      </c>
      <c r="H245" s="11" t="s">
        <v>12</v>
      </c>
      <c r="I245" s="31">
        <v>17981.995200000001</v>
      </c>
      <c r="J245" s="21">
        <v>138</v>
      </c>
      <c r="K245" s="21" t="s">
        <v>35</v>
      </c>
      <c r="L245" s="30">
        <v>38022</v>
      </c>
      <c r="M245" s="21">
        <v>5</v>
      </c>
      <c r="N245" s="21">
        <v>4</v>
      </c>
      <c r="O245" s="11"/>
      <c r="P245" s="11"/>
      <c r="Q245" s="11"/>
      <c r="R245" s="11"/>
    </row>
    <row r="246" spans="1:18" ht="34.5" customHeight="1" x14ac:dyDescent="0.2">
      <c r="A246" s="29">
        <v>794</v>
      </c>
      <c r="B246" s="11" t="s">
        <v>251</v>
      </c>
      <c r="C246" s="11" t="s">
        <v>501</v>
      </c>
      <c r="D246" s="21" t="s">
        <v>29</v>
      </c>
      <c r="E246" s="21" t="s">
        <v>670</v>
      </c>
      <c r="F246" s="21">
        <v>0</v>
      </c>
      <c r="G246" s="30">
        <v>28196</v>
      </c>
      <c r="H246" s="11" t="s">
        <v>24</v>
      </c>
      <c r="I246" s="31">
        <v>27300.6</v>
      </c>
      <c r="J246" s="21">
        <v>0</v>
      </c>
      <c r="K246" s="21" t="s">
        <v>35</v>
      </c>
      <c r="L246" s="30">
        <v>35804</v>
      </c>
      <c r="M246" s="21">
        <v>0</v>
      </c>
      <c r="N246" s="21">
        <v>0</v>
      </c>
      <c r="O246" s="11"/>
      <c r="P246" s="11"/>
      <c r="Q246" s="11"/>
      <c r="R246" s="11"/>
    </row>
    <row r="247" spans="1:18" ht="34.5" customHeight="1" x14ac:dyDescent="0.2">
      <c r="A247" s="29">
        <v>795</v>
      </c>
      <c r="B247" s="11" t="s">
        <v>368</v>
      </c>
      <c r="C247" s="11" t="s">
        <v>600</v>
      </c>
      <c r="D247" s="21" t="s">
        <v>29</v>
      </c>
      <c r="E247" s="21" t="s">
        <v>671</v>
      </c>
      <c r="F247" s="21">
        <v>0</v>
      </c>
      <c r="G247" s="30">
        <v>29922</v>
      </c>
      <c r="H247" s="11" t="s">
        <v>12</v>
      </c>
      <c r="I247" s="31">
        <v>17981.995200000001</v>
      </c>
      <c r="J247" s="21">
        <v>94</v>
      </c>
      <c r="K247" s="21" t="s">
        <v>35</v>
      </c>
      <c r="L247" s="30">
        <v>40088</v>
      </c>
      <c r="M247" s="21">
        <v>2</v>
      </c>
      <c r="N247" s="21">
        <v>0</v>
      </c>
      <c r="O247" s="11"/>
      <c r="P247" s="11"/>
      <c r="Q247" s="11"/>
      <c r="R247" s="11"/>
    </row>
    <row r="248" spans="1:18" ht="34.5" customHeight="1" x14ac:dyDescent="0.2">
      <c r="A248" s="29">
        <v>796</v>
      </c>
      <c r="B248" s="11" t="s">
        <v>242</v>
      </c>
      <c r="C248" s="11" t="s">
        <v>51</v>
      </c>
      <c r="D248" s="21" t="s">
        <v>29</v>
      </c>
      <c r="E248" s="21" t="s">
        <v>671</v>
      </c>
      <c r="F248" s="21">
        <v>4</v>
      </c>
      <c r="G248" s="30">
        <v>22629</v>
      </c>
      <c r="H248" s="11" t="s">
        <v>24</v>
      </c>
      <c r="I248" s="31">
        <v>27300.6</v>
      </c>
      <c r="J248" s="21">
        <v>0</v>
      </c>
      <c r="K248" s="21" t="s">
        <v>35</v>
      </c>
      <c r="L248" s="30">
        <v>42234</v>
      </c>
      <c r="M248" s="21">
        <v>5</v>
      </c>
      <c r="N248" s="21">
        <v>2</v>
      </c>
      <c r="O248" s="11"/>
      <c r="P248" s="11"/>
      <c r="Q248" s="11"/>
      <c r="R248" s="11"/>
    </row>
    <row r="249" spans="1:18" ht="34.5" customHeight="1" x14ac:dyDescent="0.2">
      <c r="A249" s="29">
        <v>797</v>
      </c>
      <c r="B249" s="11" t="s">
        <v>296</v>
      </c>
      <c r="C249" s="11" t="s">
        <v>548</v>
      </c>
      <c r="D249" s="21" t="s">
        <v>29</v>
      </c>
      <c r="E249" s="21" t="s">
        <v>671</v>
      </c>
      <c r="F249" s="21">
        <v>0</v>
      </c>
      <c r="G249" s="30">
        <v>27984</v>
      </c>
      <c r="H249" s="11" t="s">
        <v>12</v>
      </c>
      <c r="I249" s="31">
        <v>17981.995200000001</v>
      </c>
      <c r="J249" s="21">
        <v>119</v>
      </c>
      <c r="K249" s="21" t="s">
        <v>35</v>
      </c>
      <c r="L249" s="30">
        <v>37506</v>
      </c>
      <c r="M249" s="21">
        <v>0</v>
      </c>
      <c r="N249" s="21">
        <v>3</v>
      </c>
      <c r="O249" s="11"/>
      <c r="P249" s="11"/>
      <c r="Q249" s="11"/>
      <c r="R249" s="11"/>
    </row>
    <row r="250" spans="1:18" ht="34.5" customHeight="1" x14ac:dyDescent="0.2">
      <c r="A250" s="29">
        <v>798</v>
      </c>
      <c r="B250" s="11" t="s">
        <v>350</v>
      </c>
      <c r="C250" s="11" t="s">
        <v>586</v>
      </c>
      <c r="D250" s="21" t="s">
        <v>29</v>
      </c>
      <c r="E250" s="21" t="s">
        <v>672</v>
      </c>
      <c r="F250" s="21">
        <v>0</v>
      </c>
      <c r="G250" s="30">
        <v>33190</v>
      </c>
      <c r="H250" s="11" t="s">
        <v>12</v>
      </c>
      <c r="I250" s="31">
        <v>17981.995200000001</v>
      </c>
      <c r="J250" s="21">
        <v>34</v>
      </c>
      <c r="K250" s="21" t="s">
        <v>35</v>
      </c>
      <c r="L250" s="30">
        <v>42455</v>
      </c>
      <c r="M250" s="21">
        <v>1</v>
      </c>
      <c r="N250" s="21">
        <v>1</v>
      </c>
      <c r="O250" s="11"/>
      <c r="P250" s="11"/>
      <c r="Q250" s="11"/>
      <c r="R250" s="11"/>
    </row>
    <row r="251" spans="1:18" ht="34.5" customHeight="1" x14ac:dyDescent="0.2">
      <c r="A251" s="29">
        <v>799</v>
      </c>
      <c r="B251" s="11" t="s">
        <v>318</v>
      </c>
      <c r="C251" s="11" t="s">
        <v>41</v>
      </c>
      <c r="D251" s="21" t="s">
        <v>29</v>
      </c>
      <c r="E251" s="21" t="s">
        <v>673</v>
      </c>
      <c r="F251" s="21">
        <v>2</v>
      </c>
      <c r="G251" s="30">
        <v>32962</v>
      </c>
      <c r="H251" s="11" t="s">
        <v>12</v>
      </c>
      <c r="I251" s="31">
        <v>17981.995200000001</v>
      </c>
      <c r="J251" s="21">
        <v>177</v>
      </c>
      <c r="K251" s="21" t="s">
        <v>35</v>
      </c>
      <c r="L251" s="30">
        <v>42230</v>
      </c>
      <c r="M251" s="21">
        <v>5</v>
      </c>
      <c r="N251" s="21">
        <v>1</v>
      </c>
      <c r="O251" s="11"/>
      <c r="P251" s="11"/>
      <c r="Q251" s="11"/>
      <c r="R251" s="11"/>
    </row>
    <row r="252" spans="1:18" ht="34.5" customHeight="1" x14ac:dyDescent="0.2">
      <c r="A252" s="29">
        <v>800</v>
      </c>
      <c r="B252" s="11" t="s">
        <v>284</v>
      </c>
      <c r="C252" s="11" t="s">
        <v>535</v>
      </c>
      <c r="D252" s="21" t="s">
        <v>29</v>
      </c>
      <c r="E252" s="21" t="s">
        <v>670</v>
      </c>
      <c r="F252" s="21">
        <v>4</v>
      </c>
      <c r="G252" s="30">
        <v>28377</v>
      </c>
      <c r="H252" s="11" t="s">
        <v>26</v>
      </c>
      <c r="I252" s="31">
        <v>21840.48</v>
      </c>
      <c r="J252" s="21">
        <v>131</v>
      </c>
      <c r="K252" s="21" t="s">
        <v>35</v>
      </c>
      <c r="L252" s="30">
        <v>36947</v>
      </c>
      <c r="M252" s="21">
        <v>2</v>
      </c>
      <c r="N252" s="21">
        <v>1</v>
      </c>
      <c r="O252" s="11"/>
      <c r="P252" s="11"/>
      <c r="Q252" s="11"/>
      <c r="R252" s="11"/>
    </row>
    <row r="253" spans="1:18" ht="34.5" customHeight="1" x14ac:dyDescent="0.2">
      <c r="A253" s="29">
        <v>801</v>
      </c>
      <c r="B253" s="11" t="s">
        <v>261</v>
      </c>
      <c r="C253" s="11" t="s">
        <v>506</v>
      </c>
      <c r="D253" s="21" t="s">
        <v>29</v>
      </c>
      <c r="E253" s="21" t="s">
        <v>671</v>
      </c>
      <c r="F253" s="21">
        <v>4</v>
      </c>
      <c r="G253" s="30">
        <v>27745</v>
      </c>
      <c r="H253" s="11" t="s">
        <v>24</v>
      </c>
      <c r="I253" s="31">
        <v>27300.6</v>
      </c>
      <c r="J253" s="21">
        <v>0</v>
      </c>
      <c r="K253" s="21" t="s">
        <v>35</v>
      </c>
      <c r="L253" s="30">
        <v>36367</v>
      </c>
      <c r="M253" s="21">
        <v>3</v>
      </c>
      <c r="N253" s="21">
        <v>2</v>
      </c>
      <c r="O253" s="11"/>
      <c r="P253" s="11"/>
      <c r="Q253" s="11"/>
      <c r="R253" s="11"/>
    </row>
    <row r="254" spans="1:18" ht="34.5" customHeight="1" x14ac:dyDescent="0.2">
      <c r="A254" s="29">
        <v>802</v>
      </c>
      <c r="B254" s="11" t="s">
        <v>257</v>
      </c>
      <c r="C254" s="11" t="s">
        <v>475</v>
      </c>
      <c r="D254" s="21" t="s">
        <v>29</v>
      </c>
      <c r="E254" s="21" t="s">
        <v>670</v>
      </c>
      <c r="F254" s="21">
        <v>4</v>
      </c>
      <c r="G254" s="30">
        <v>29983</v>
      </c>
      <c r="H254" s="11" t="s">
        <v>24</v>
      </c>
      <c r="I254" s="31">
        <v>27300.6</v>
      </c>
      <c r="J254" s="21">
        <v>0</v>
      </c>
      <c r="K254" s="21" t="s">
        <v>35</v>
      </c>
      <c r="L254" s="30">
        <v>37784</v>
      </c>
      <c r="M254" s="21">
        <v>2</v>
      </c>
      <c r="N254" s="21">
        <v>3</v>
      </c>
      <c r="O254" s="11"/>
      <c r="P254" s="11"/>
      <c r="Q254" s="11"/>
      <c r="R254" s="11"/>
    </row>
    <row r="255" spans="1:18" ht="34.5" customHeight="1" x14ac:dyDescent="0.2">
      <c r="A255" s="29">
        <v>803</v>
      </c>
      <c r="B255" s="11" t="s">
        <v>267</v>
      </c>
      <c r="C255" s="11" t="s">
        <v>512</v>
      </c>
      <c r="D255" s="21" t="s">
        <v>29</v>
      </c>
      <c r="E255" s="21" t="s">
        <v>670</v>
      </c>
      <c r="F255" s="21">
        <v>3</v>
      </c>
      <c r="G255" s="30">
        <v>29712</v>
      </c>
      <c r="H255" s="11" t="s">
        <v>24</v>
      </c>
      <c r="I255" s="31">
        <v>27300.6</v>
      </c>
      <c r="J255" s="21">
        <v>0</v>
      </c>
      <c r="K255" s="21" t="s">
        <v>35</v>
      </c>
      <c r="L255" s="30">
        <v>37238</v>
      </c>
      <c r="M255" s="21">
        <v>0</v>
      </c>
      <c r="N255" s="21">
        <v>0</v>
      </c>
      <c r="O255" s="11"/>
      <c r="P255" s="11"/>
      <c r="Q255" s="11"/>
      <c r="R255" s="11"/>
    </row>
    <row r="256" spans="1:18" ht="34.5" customHeight="1" x14ac:dyDescent="0.2">
      <c r="A256" s="29">
        <v>804</v>
      </c>
      <c r="B256" s="11" t="s">
        <v>406</v>
      </c>
      <c r="C256" s="11" t="s">
        <v>476</v>
      </c>
      <c r="D256" s="21" t="s">
        <v>29</v>
      </c>
      <c r="E256" s="21" t="s">
        <v>673</v>
      </c>
      <c r="F256" s="21">
        <v>2</v>
      </c>
      <c r="G256" s="30">
        <v>27942</v>
      </c>
      <c r="H256" s="11" t="s">
        <v>12</v>
      </c>
      <c r="I256" s="31">
        <v>17981.995200000001</v>
      </c>
      <c r="J256" s="21">
        <v>124</v>
      </c>
      <c r="K256" s="21" t="s">
        <v>35</v>
      </c>
      <c r="L256" s="30">
        <v>37551</v>
      </c>
      <c r="M256" s="21">
        <v>2</v>
      </c>
      <c r="N256" s="21">
        <v>5</v>
      </c>
      <c r="O256" s="11"/>
      <c r="P256" s="11"/>
      <c r="Q256" s="11"/>
      <c r="R256" s="11"/>
    </row>
    <row r="257" spans="1:18" ht="34.5" customHeight="1" x14ac:dyDescent="0.2">
      <c r="A257" s="29">
        <v>805</v>
      </c>
      <c r="B257" s="11" t="s">
        <v>15</v>
      </c>
      <c r="C257" s="11" t="s">
        <v>54</v>
      </c>
      <c r="D257" s="21" t="s">
        <v>30</v>
      </c>
      <c r="E257" s="21" t="s">
        <v>670</v>
      </c>
      <c r="F257" s="21">
        <v>4</v>
      </c>
      <c r="G257" s="30">
        <v>29831</v>
      </c>
      <c r="H257" s="11" t="s">
        <v>26</v>
      </c>
      <c r="I257" s="31">
        <v>21840.48</v>
      </c>
      <c r="J257" s="21">
        <v>201</v>
      </c>
      <c r="K257" s="21" t="s">
        <v>35</v>
      </c>
      <c r="L257" s="30">
        <v>41125</v>
      </c>
      <c r="M257" s="21">
        <v>3</v>
      </c>
      <c r="N257" s="21">
        <v>4</v>
      </c>
      <c r="O257" s="11"/>
      <c r="P257" s="11"/>
      <c r="Q257" s="11"/>
      <c r="R257" s="11"/>
    </row>
    <row r="258" spans="1:18" ht="34.5" customHeight="1" x14ac:dyDescent="0.2">
      <c r="A258" s="29">
        <v>806</v>
      </c>
      <c r="B258" s="11" t="s">
        <v>407</v>
      </c>
      <c r="C258" s="11" t="s">
        <v>472</v>
      </c>
      <c r="D258" s="21" t="s">
        <v>29</v>
      </c>
      <c r="E258" s="21" t="s">
        <v>670</v>
      </c>
      <c r="F258" s="21">
        <v>4</v>
      </c>
      <c r="G258" s="30">
        <v>28012</v>
      </c>
      <c r="H258" s="11" t="s">
        <v>12</v>
      </c>
      <c r="I258" s="31">
        <v>17981.995200000001</v>
      </c>
      <c r="J258" s="21">
        <v>51</v>
      </c>
      <c r="K258" s="21" t="s">
        <v>35</v>
      </c>
      <c r="L258" s="30">
        <v>37627</v>
      </c>
      <c r="M258" s="21">
        <v>4</v>
      </c>
      <c r="N258" s="21">
        <v>2</v>
      </c>
      <c r="O258" s="11"/>
      <c r="P258" s="11"/>
      <c r="Q258" s="11"/>
      <c r="R258" s="11"/>
    </row>
    <row r="259" spans="1:18" ht="34.5" customHeight="1" x14ac:dyDescent="0.2">
      <c r="A259" s="29">
        <v>807</v>
      </c>
      <c r="B259" s="11" t="s">
        <v>404</v>
      </c>
      <c r="C259" s="11" t="s">
        <v>544</v>
      </c>
      <c r="D259" s="21" t="s">
        <v>29</v>
      </c>
      <c r="E259" s="21" t="s">
        <v>673</v>
      </c>
      <c r="F259" s="21">
        <v>2</v>
      </c>
      <c r="G259" s="30">
        <v>27802</v>
      </c>
      <c r="H259" s="11" t="s">
        <v>12</v>
      </c>
      <c r="I259" s="31">
        <v>17981.995200000001</v>
      </c>
      <c r="J259" s="21">
        <v>9</v>
      </c>
      <c r="K259" s="21" t="s">
        <v>35</v>
      </c>
      <c r="L259" s="30">
        <v>37506</v>
      </c>
      <c r="M259" s="21">
        <v>4</v>
      </c>
      <c r="N259" s="21">
        <v>5</v>
      </c>
      <c r="O259" s="11"/>
      <c r="P259" s="11"/>
      <c r="Q259" s="11"/>
      <c r="R259" s="11"/>
    </row>
    <row r="260" spans="1:18" ht="34.5" customHeight="1" x14ac:dyDescent="0.2">
      <c r="A260" s="29">
        <v>808</v>
      </c>
      <c r="B260" s="11" t="s">
        <v>375</v>
      </c>
      <c r="C260" s="11" t="s">
        <v>606</v>
      </c>
      <c r="D260" s="21" t="s">
        <v>29</v>
      </c>
      <c r="E260" s="21" t="s">
        <v>672</v>
      </c>
      <c r="F260" s="21">
        <v>1</v>
      </c>
      <c r="G260" s="30">
        <v>29522</v>
      </c>
      <c r="H260" s="11" t="s">
        <v>12</v>
      </c>
      <c r="I260" s="31">
        <v>17981.995200000001</v>
      </c>
      <c r="J260" s="21">
        <v>96</v>
      </c>
      <c r="K260" s="21" t="s">
        <v>35</v>
      </c>
      <c r="L260" s="30">
        <v>39383</v>
      </c>
      <c r="M260" s="21">
        <v>4</v>
      </c>
      <c r="N260" s="21">
        <v>0</v>
      </c>
      <c r="O260" s="11"/>
      <c r="P260" s="11"/>
      <c r="Q260" s="11"/>
      <c r="R260" s="11"/>
    </row>
    <row r="261" spans="1:18" ht="34.5" customHeight="1" x14ac:dyDescent="0.2">
      <c r="A261" s="29">
        <v>809</v>
      </c>
      <c r="B261" s="11" t="s">
        <v>224</v>
      </c>
      <c r="C261" s="11" t="s">
        <v>474</v>
      </c>
      <c r="D261" s="21" t="s">
        <v>29</v>
      </c>
      <c r="E261" s="21" t="s">
        <v>673</v>
      </c>
      <c r="F261" s="21">
        <v>3</v>
      </c>
      <c r="G261" s="30">
        <v>27127</v>
      </c>
      <c r="H261" s="11" t="s">
        <v>25</v>
      </c>
      <c r="I261" s="31">
        <v>31850.699999999997</v>
      </c>
      <c r="J261" s="21">
        <v>0</v>
      </c>
      <c r="K261" s="21" t="s">
        <v>35</v>
      </c>
      <c r="L261" s="30">
        <v>36257</v>
      </c>
      <c r="M261" s="21">
        <v>5</v>
      </c>
      <c r="N261" s="21">
        <v>5</v>
      </c>
      <c r="O261" s="11"/>
      <c r="P261" s="11"/>
      <c r="Q261" s="11"/>
      <c r="R261" s="11"/>
    </row>
    <row r="262" spans="1:18" ht="34.5" customHeight="1" x14ac:dyDescent="0.2">
      <c r="A262" s="29">
        <v>810</v>
      </c>
      <c r="B262" s="11" t="s">
        <v>192</v>
      </c>
      <c r="C262" s="11" t="s">
        <v>487</v>
      </c>
      <c r="D262" s="21" t="s">
        <v>30</v>
      </c>
      <c r="E262" s="21" t="s">
        <v>670</v>
      </c>
      <c r="F262" s="21">
        <v>3</v>
      </c>
      <c r="G262" s="30">
        <v>35497</v>
      </c>
      <c r="H262" s="11" t="s">
        <v>24</v>
      </c>
      <c r="I262" s="31">
        <v>27300.6</v>
      </c>
      <c r="J262" s="21">
        <v>0</v>
      </c>
      <c r="K262" s="21" t="s">
        <v>36</v>
      </c>
      <c r="L262" s="30">
        <v>42616</v>
      </c>
      <c r="M262" s="21">
        <v>4</v>
      </c>
      <c r="N262" s="21">
        <v>3</v>
      </c>
      <c r="O262" s="11"/>
      <c r="P262" s="11"/>
      <c r="Q262" s="11"/>
      <c r="R262" s="11"/>
    </row>
    <row r="263" spans="1:18" ht="34.5" customHeight="1" x14ac:dyDescent="0.2">
      <c r="A263" s="29">
        <v>811</v>
      </c>
      <c r="B263" s="11" t="s">
        <v>17</v>
      </c>
      <c r="C263" s="11" t="s">
        <v>41</v>
      </c>
      <c r="D263" s="21" t="s">
        <v>29</v>
      </c>
      <c r="E263" s="21" t="s">
        <v>671</v>
      </c>
      <c r="F263" s="21">
        <v>1</v>
      </c>
      <c r="G263" s="30">
        <v>29354</v>
      </c>
      <c r="H263" s="11" t="s">
        <v>24</v>
      </c>
      <c r="I263" s="31">
        <v>27300.6</v>
      </c>
      <c r="J263" s="21">
        <v>0</v>
      </c>
      <c r="K263" s="21" t="s">
        <v>35</v>
      </c>
      <c r="L263" s="30">
        <v>40214</v>
      </c>
      <c r="M263" s="21">
        <v>2</v>
      </c>
      <c r="N263" s="21">
        <v>0</v>
      </c>
      <c r="O263" s="11"/>
      <c r="P263" s="11"/>
      <c r="Q263" s="11"/>
      <c r="R263" s="11"/>
    </row>
    <row r="264" spans="1:18" ht="34.5" customHeight="1" x14ac:dyDescent="0.2">
      <c r="A264" s="29">
        <v>812</v>
      </c>
      <c r="B264" s="11" t="s">
        <v>377</v>
      </c>
      <c r="C264" s="11" t="s">
        <v>37</v>
      </c>
      <c r="D264" s="21" t="s">
        <v>29</v>
      </c>
      <c r="E264" s="21" t="s">
        <v>673</v>
      </c>
      <c r="F264" s="21">
        <v>4</v>
      </c>
      <c r="G264" s="30">
        <v>29162</v>
      </c>
      <c r="H264" s="11" t="s">
        <v>12</v>
      </c>
      <c r="I264" s="31">
        <v>17981.995200000001</v>
      </c>
      <c r="J264" s="21">
        <v>202</v>
      </c>
      <c r="K264" s="21" t="s">
        <v>35</v>
      </c>
      <c r="L264" s="30">
        <v>38734</v>
      </c>
      <c r="M264" s="21">
        <v>1</v>
      </c>
      <c r="N264" s="21">
        <v>4</v>
      </c>
      <c r="O264" s="11"/>
      <c r="P264" s="11"/>
      <c r="Q264" s="11"/>
      <c r="R264" s="11"/>
    </row>
    <row r="265" spans="1:18" ht="34.5" customHeight="1" x14ac:dyDescent="0.2">
      <c r="A265" s="29">
        <v>813</v>
      </c>
      <c r="B265" s="11" t="s">
        <v>281</v>
      </c>
      <c r="C265" s="11" t="s">
        <v>524</v>
      </c>
      <c r="D265" s="21" t="s">
        <v>29</v>
      </c>
      <c r="E265" s="21" t="s">
        <v>673</v>
      </c>
      <c r="F265" s="21">
        <v>4</v>
      </c>
      <c r="G265" s="30">
        <v>26980</v>
      </c>
      <c r="H265" s="11" t="s">
        <v>24</v>
      </c>
      <c r="I265" s="31">
        <v>27300.6</v>
      </c>
      <c r="J265" s="21">
        <v>0</v>
      </c>
      <c r="K265" s="21" t="s">
        <v>35</v>
      </c>
      <c r="L265" s="30">
        <v>34939</v>
      </c>
      <c r="M265" s="21">
        <v>0</v>
      </c>
      <c r="N265" s="21">
        <v>1</v>
      </c>
      <c r="O265" s="11"/>
      <c r="P265" s="11"/>
      <c r="Q265" s="11"/>
      <c r="R265" s="11"/>
    </row>
    <row r="266" spans="1:18" ht="34.5" customHeight="1" x14ac:dyDescent="0.2">
      <c r="A266" s="29">
        <v>814</v>
      </c>
      <c r="B266" s="11" t="s">
        <v>321</v>
      </c>
      <c r="C266" s="11" t="s">
        <v>562</v>
      </c>
      <c r="D266" s="21" t="s">
        <v>29</v>
      </c>
      <c r="E266" s="21" t="s">
        <v>672</v>
      </c>
      <c r="F266" s="21">
        <v>2</v>
      </c>
      <c r="G266" s="30">
        <v>34012</v>
      </c>
      <c r="H266" s="11" t="s">
        <v>12</v>
      </c>
      <c r="I266" s="31">
        <v>17981.995200000001</v>
      </c>
      <c r="J266" s="21">
        <v>5</v>
      </c>
      <c r="K266" s="21" t="s">
        <v>35</v>
      </c>
      <c r="L266" s="30">
        <v>42353</v>
      </c>
      <c r="M266" s="21">
        <v>2</v>
      </c>
      <c r="N266" s="21">
        <v>1</v>
      </c>
      <c r="O266" s="11"/>
      <c r="P266" s="11"/>
      <c r="Q266" s="11"/>
      <c r="R266" s="11"/>
    </row>
    <row r="267" spans="1:18" ht="34.5" customHeight="1" x14ac:dyDescent="0.2">
      <c r="A267" s="29">
        <v>815</v>
      </c>
      <c r="B267" s="11" t="s">
        <v>307</v>
      </c>
      <c r="C267" s="11" t="s">
        <v>555</v>
      </c>
      <c r="D267" s="21" t="s">
        <v>29</v>
      </c>
      <c r="E267" s="21" t="s">
        <v>670</v>
      </c>
      <c r="F267" s="21">
        <v>0</v>
      </c>
      <c r="G267" s="30">
        <v>36120</v>
      </c>
      <c r="H267" s="11" t="s">
        <v>12</v>
      </c>
      <c r="I267" s="31">
        <v>17981.995200000001</v>
      </c>
      <c r="J267" s="21">
        <v>46</v>
      </c>
      <c r="K267" s="21" t="s">
        <v>35</v>
      </c>
      <c r="L267" s="30">
        <v>42043</v>
      </c>
      <c r="M267" s="21">
        <v>1</v>
      </c>
      <c r="N267" s="21">
        <v>4</v>
      </c>
      <c r="O267" s="11"/>
      <c r="P267" s="11"/>
      <c r="Q267" s="11"/>
      <c r="R267" s="11"/>
    </row>
    <row r="268" spans="1:18" ht="34.5" customHeight="1" x14ac:dyDescent="0.2">
      <c r="A268" s="29">
        <v>816</v>
      </c>
      <c r="B268" s="11" t="s">
        <v>217</v>
      </c>
      <c r="C268" s="11" t="s">
        <v>468</v>
      </c>
      <c r="D268" s="21" t="s">
        <v>29</v>
      </c>
      <c r="E268" s="21" t="s">
        <v>670</v>
      </c>
      <c r="F268" s="21">
        <v>1</v>
      </c>
      <c r="G268" s="30">
        <v>33309</v>
      </c>
      <c r="H268" s="11" t="s">
        <v>25</v>
      </c>
      <c r="I268" s="31">
        <v>31850.699999999997</v>
      </c>
      <c r="J268" s="21">
        <v>0</v>
      </c>
      <c r="K268" s="21" t="s">
        <v>35</v>
      </c>
      <c r="L268" s="30">
        <v>42479</v>
      </c>
      <c r="M268" s="21">
        <v>5</v>
      </c>
      <c r="N268" s="21">
        <v>2</v>
      </c>
      <c r="O268" s="11"/>
      <c r="P268" s="11"/>
      <c r="Q268" s="11"/>
      <c r="R268" s="11"/>
    </row>
    <row r="269" spans="1:18" ht="34.5" customHeight="1" x14ac:dyDescent="0.2">
      <c r="A269" s="29">
        <v>817</v>
      </c>
      <c r="B269" s="11" t="s">
        <v>376</v>
      </c>
      <c r="C269" s="11" t="s">
        <v>475</v>
      </c>
      <c r="D269" s="21" t="s">
        <v>29</v>
      </c>
      <c r="E269" s="21" t="s">
        <v>672</v>
      </c>
      <c r="F269" s="21">
        <v>3</v>
      </c>
      <c r="G269" s="30">
        <v>29342</v>
      </c>
      <c r="H269" s="11" t="s">
        <v>12</v>
      </c>
      <c r="I269" s="31">
        <v>17981.995200000001</v>
      </c>
      <c r="J269" s="21">
        <v>191</v>
      </c>
      <c r="K269" s="21" t="s">
        <v>35</v>
      </c>
      <c r="L269" s="30">
        <v>39101</v>
      </c>
      <c r="M269" s="21">
        <v>1</v>
      </c>
      <c r="N269" s="21">
        <v>5</v>
      </c>
      <c r="O269" s="11"/>
      <c r="P269" s="11"/>
      <c r="Q269" s="11"/>
      <c r="R269" s="11"/>
    </row>
    <row r="270" spans="1:18" ht="34.5" customHeight="1" x14ac:dyDescent="0.2">
      <c r="A270" s="29">
        <v>818</v>
      </c>
      <c r="B270" s="11" t="s">
        <v>244</v>
      </c>
      <c r="C270" s="11" t="s">
        <v>496</v>
      </c>
      <c r="D270" s="21" t="s">
        <v>29</v>
      </c>
      <c r="E270" s="21" t="s">
        <v>671</v>
      </c>
      <c r="F270" s="21">
        <v>3</v>
      </c>
      <c r="G270" s="30">
        <v>30509</v>
      </c>
      <c r="H270" s="11" t="s">
        <v>24</v>
      </c>
      <c r="I270" s="31">
        <v>27300.6</v>
      </c>
      <c r="J270" s="21">
        <v>0</v>
      </c>
      <c r="K270" s="21" t="s">
        <v>35</v>
      </c>
      <c r="L270" s="30">
        <v>38440</v>
      </c>
      <c r="M270" s="21">
        <v>2</v>
      </c>
      <c r="N270" s="21">
        <v>2</v>
      </c>
      <c r="O270" s="11"/>
      <c r="P270" s="11"/>
      <c r="Q270" s="11"/>
      <c r="R270" s="11"/>
    </row>
    <row r="271" spans="1:18" ht="34.5" customHeight="1" x14ac:dyDescent="0.2">
      <c r="A271" s="29">
        <v>819</v>
      </c>
      <c r="B271" s="11" t="s">
        <v>313</v>
      </c>
      <c r="C271" s="11" t="s">
        <v>558</v>
      </c>
      <c r="D271" s="21" t="s">
        <v>29</v>
      </c>
      <c r="E271" s="21" t="s">
        <v>672</v>
      </c>
      <c r="F271" s="21">
        <v>4</v>
      </c>
      <c r="G271" s="30">
        <v>35310</v>
      </c>
      <c r="H271" s="11" t="s">
        <v>12</v>
      </c>
      <c r="I271" s="31">
        <v>17981.995200000001</v>
      </c>
      <c r="J271" s="21">
        <v>60</v>
      </c>
      <c r="K271" s="21" t="s">
        <v>36</v>
      </c>
      <c r="L271" s="30">
        <v>41868</v>
      </c>
      <c r="M271" s="21">
        <v>3</v>
      </c>
      <c r="N271" s="21">
        <v>3</v>
      </c>
      <c r="O271" s="11"/>
      <c r="P271" s="11"/>
      <c r="Q271" s="11"/>
      <c r="R271" s="11"/>
    </row>
    <row r="272" spans="1:18" ht="34.5" customHeight="1" x14ac:dyDescent="0.2">
      <c r="A272" s="29">
        <v>820</v>
      </c>
      <c r="B272" s="11" t="s">
        <v>400</v>
      </c>
      <c r="C272" s="11" t="s">
        <v>623</v>
      </c>
      <c r="D272" s="21" t="s">
        <v>29</v>
      </c>
      <c r="E272" s="21" t="s">
        <v>673</v>
      </c>
      <c r="F272" s="21">
        <v>1</v>
      </c>
      <c r="G272" s="30">
        <v>27522</v>
      </c>
      <c r="H272" s="11" t="s">
        <v>12</v>
      </c>
      <c r="I272" s="31">
        <v>17981.995200000001</v>
      </c>
      <c r="J272" s="21">
        <v>172</v>
      </c>
      <c r="K272" s="21" t="s">
        <v>35</v>
      </c>
      <c r="L272" s="30">
        <v>37435</v>
      </c>
      <c r="M272" s="21">
        <v>2</v>
      </c>
      <c r="N272" s="21">
        <v>5</v>
      </c>
      <c r="O272" s="11"/>
      <c r="P272" s="11"/>
      <c r="Q272" s="11"/>
      <c r="R272" s="11"/>
    </row>
    <row r="273" spans="1:18" ht="34.5" customHeight="1" x14ac:dyDescent="0.2">
      <c r="A273" s="29">
        <v>821</v>
      </c>
      <c r="B273" s="11" t="s">
        <v>398</v>
      </c>
      <c r="C273" s="11" t="s">
        <v>620</v>
      </c>
      <c r="D273" s="21" t="s">
        <v>29</v>
      </c>
      <c r="E273" s="21" t="s">
        <v>673</v>
      </c>
      <c r="F273" s="21">
        <v>4</v>
      </c>
      <c r="G273" s="30">
        <v>27382</v>
      </c>
      <c r="H273" s="11" t="s">
        <v>12</v>
      </c>
      <c r="I273" s="31">
        <v>17981.995200000001</v>
      </c>
      <c r="J273" s="21">
        <v>218</v>
      </c>
      <c r="K273" s="21" t="s">
        <v>35</v>
      </c>
      <c r="L273" s="30">
        <v>37300</v>
      </c>
      <c r="M273" s="21">
        <v>5</v>
      </c>
      <c r="N273" s="21">
        <v>1</v>
      </c>
      <c r="O273" s="11"/>
      <c r="P273" s="11"/>
      <c r="Q273" s="11"/>
      <c r="R273" s="11"/>
    </row>
    <row r="274" spans="1:18" ht="34.5" customHeight="1" x14ac:dyDescent="0.2">
      <c r="A274" s="29">
        <v>822</v>
      </c>
      <c r="B274" s="11" t="s">
        <v>245</v>
      </c>
      <c r="C274" s="11" t="s">
        <v>497</v>
      </c>
      <c r="D274" s="21" t="s">
        <v>29</v>
      </c>
      <c r="E274" s="21" t="s">
        <v>672</v>
      </c>
      <c r="F274" s="21">
        <v>4</v>
      </c>
      <c r="G274" s="30">
        <v>33246</v>
      </c>
      <c r="H274" s="11" t="s">
        <v>24</v>
      </c>
      <c r="I274" s="31">
        <v>27300.6</v>
      </c>
      <c r="J274" s="21">
        <v>0</v>
      </c>
      <c r="K274" s="21" t="s">
        <v>36</v>
      </c>
      <c r="L274" s="30">
        <v>39799</v>
      </c>
      <c r="M274" s="21">
        <v>3</v>
      </c>
      <c r="N274" s="21">
        <v>0</v>
      </c>
      <c r="O274" s="11"/>
      <c r="P274" s="11"/>
      <c r="Q274" s="11"/>
      <c r="R274" s="11"/>
    </row>
    <row r="275" spans="1:18" ht="34.5" customHeight="1" x14ac:dyDescent="0.2">
      <c r="A275" s="29">
        <v>823</v>
      </c>
      <c r="B275" s="11" t="s">
        <v>246</v>
      </c>
      <c r="C275" s="11" t="s">
        <v>498</v>
      </c>
      <c r="D275" s="21" t="s">
        <v>29</v>
      </c>
      <c r="E275" s="21" t="s">
        <v>673</v>
      </c>
      <c r="F275" s="21">
        <v>4</v>
      </c>
      <c r="G275" s="30">
        <v>26697</v>
      </c>
      <c r="H275" s="11" t="s">
        <v>24</v>
      </c>
      <c r="I275" s="31">
        <v>27300.6</v>
      </c>
      <c r="J275" s="21">
        <v>0</v>
      </c>
      <c r="K275" s="21" t="s">
        <v>35</v>
      </c>
      <c r="L275" s="30">
        <v>34299</v>
      </c>
      <c r="M275" s="21">
        <v>5</v>
      </c>
      <c r="N275" s="21">
        <v>4</v>
      </c>
      <c r="O275" s="11"/>
      <c r="P275" s="11"/>
      <c r="Q275" s="11"/>
      <c r="R275" s="11"/>
    </row>
    <row r="276" spans="1:18" ht="34.5" customHeight="1" x14ac:dyDescent="0.2">
      <c r="A276" s="29">
        <v>824</v>
      </c>
      <c r="B276" s="11" t="s">
        <v>396</v>
      </c>
      <c r="C276" s="11" t="s">
        <v>615</v>
      </c>
      <c r="D276" s="21" t="s">
        <v>29</v>
      </c>
      <c r="E276" s="21" t="s">
        <v>670</v>
      </c>
      <c r="F276" s="21">
        <v>3</v>
      </c>
      <c r="G276" s="30">
        <v>27242</v>
      </c>
      <c r="H276" s="11" t="s">
        <v>12</v>
      </c>
      <c r="I276" s="31">
        <v>17981.995200000001</v>
      </c>
      <c r="J276" s="21">
        <v>140</v>
      </c>
      <c r="K276" s="21" t="s">
        <v>35</v>
      </c>
      <c r="L276" s="30">
        <v>37120</v>
      </c>
      <c r="M276" s="21">
        <v>3</v>
      </c>
      <c r="N276" s="21">
        <v>0</v>
      </c>
      <c r="O276" s="11"/>
      <c r="P276" s="11"/>
      <c r="Q276" s="11"/>
      <c r="R276" s="11"/>
    </row>
    <row r="277" spans="1:18" ht="34.5" customHeight="1" x14ac:dyDescent="0.2">
      <c r="A277" s="29">
        <v>825</v>
      </c>
      <c r="B277" s="11" t="s">
        <v>399</v>
      </c>
      <c r="C277" s="11" t="s">
        <v>621</v>
      </c>
      <c r="D277" s="21" t="s">
        <v>29</v>
      </c>
      <c r="E277" s="21" t="s">
        <v>672</v>
      </c>
      <c r="F277" s="21">
        <v>1</v>
      </c>
      <c r="G277" s="30">
        <v>27452</v>
      </c>
      <c r="H277" s="11" t="s">
        <v>12</v>
      </c>
      <c r="I277" s="31">
        <v>17981.995200000001</v>
      </c>
      <c r="J277" s="21">
        <v>99</v>
      </c>
      <c r="K277" s="21" t="s">
        <v>35</v>
      </c>
      <c r="L277" s="30">
        <v>37390</v>
      </c>
      <c r="M277" s="21">
        <v>1</v>
      </c>
      <c r="N277" s="21">
        <v>2</v>
      </c>
      <c r="O277" s="11"/>
      <c r="P277" s="11"/>
      <c r="Q277" s="11"/>
      <c r="R277" s="11"/>
    </row>
    <row r="278" spans="1:18" ht="34.5" customHeight="1" x14ac:dyDescent="0.2">
      <c r="A278" s="29">
        <v>826</v>
      </c>
      <c r="B278" s="11" t="s">
        <v>397</v>
      </c>
      <c r="C278" s="11" t="s">
        <v>593</v>
      </c>
      <c r="D278" s="21" t="s">
        <v>29</v>
      </c>
      <c r="E278" s="21" t="s">
        <v>672</v>
      </c>
      <c r="F278" s="21">
        <v>4</v>
      </c>
      <c r="G278" s="30">
        <v>27312</v>
      </c>
      <c r="H278" s="11" t="s">
        <v>12</v>
      </c>
      <c r="I278" s="31">
        <v>17981.995200000001</v>
      </c>
      <c r="J278" s="21">
        <v>136</v>
      </c>
      <c r="K278" s="21" t="s">
        <v>35</v>
      </c>
      <c r="L278" s="30">
        <v>37210</v>
      </c>
      <c r="M278" s="21">
        <v>5</v>
      </c>
      <c r="N278" s="21">
        <v>0</v>
      </c>
      <c r="O278" s="11"/>
      <c r="P278" s="11"/>
      <c r="Q278" s="11"/>
      <c r="R278" s="11"/>
    </row>
    <row r="279" spans="1:18" ht="34.5" customHeight="1" x14ac:dyDescent="0.2">
      <c r="A279" s="29">
        <v>827</v>
      </c>
      <c r="B279" s="11" t="s">
        <v>397</v>
      </c>
      <c r="C279" s="11" t="s">
        <v>524</v>
      </c>
      <c r="D279" s="21" t="s">
        <v>29</v>
      </c>
      <c r="E279" s="21" t="s">
        <v>670</v>
      </c>
      <c r="F279" s="21">
        <v>1</v>
      </c>
      <c r="G279" s="30">
        <v>28082</v>
      </c>
      <c r="H279" s="11" t="s">
        <v>12</v>
      </c>
      <c r="I279" s="31">
        <v>17981.995200000001</v>
      </c>
      <c r="J279" s="21">
        <v>142</v>
      </c>
      <c r="K279" s="21" t="s">
        <v>35</v>
      </c>
      <c r="L279" s="30">
        <v>37711</v>
      </c>
      <c r="M279" s="21">
        <v>3</v>
      </c>
      <c r="N279" s="21">
        <v>0</v>
      </c>
      <c r="O279" s="11"/>
      <c r="P279" s="11"/>
      <c r="Q279" s="11"/>
      <c r="R279" s="11"/>
    </row>
    <row r="280" spans="1:18" ht="34.5" customHeight="1" x14ac:dyDescent="0.2">
      <c r="A280" s="29">
        <v>828</v>
      </c>
      <c r="B280" s="11" t="s">
        <v>410</v>
      </c>
      <c r="C280" s="11" t="s">
        <v>627</v>
      </c>
      <c r="D280" s="21" t="s">
        <v>29</v>
      </c>
      <c r="E280" s="21" t="s">
        <v>671</v>
      </c>
      <c r="F280" s="21">
        <v>4</v>
      </c>
      <c r="G280" s="30">
        <v>28292</v>
      </c>
      <c r="H280" s="11" t="s">
        <v>12</v>
      </c>
      <c r="I280" s="31">
        <v>17981.995200000001</v>
      </c>
      <c r="J280" s="21">
        <v>84</v>
      </c>
      <c r="K280" s="21" t="s">
        <v>35</v>
      </c>
      <c r="L280" s="30">
        <v>37921</v>
      </c>
      <c r="M280" s="21">
        <v>3</v>
      </c>
      <c r="N280" s="21">
        <v>0</v>
      </c>
      <c r="O280" s="11"/>
      <c r="P280" s="11"/>
      <c r="Q280" s="11"/>
      <c r="R280" s="11"/>
    </row>
    <row r="281" spans="1:18" ht="34.5" customHeight="1" x14ac:dyDescent="0.2">
      <c r="A281" s="29">
        <v>829</v>
      </c>
      <c r="B281" s="11" t="s">
        <v>408</v>
      </c>
      <c r="C281" s="11" t="s">
        <v>626</v>
      </c>
      <c r="D281" s="21" t="s">
        <v>29</v>
      </c>
      <c r="E281" s="21" t="s">
        <v>672</v>
      </c>
      <c r="F281" s="21">
        <v>3</v>
      </c>
      <c r="G281" s="30">
        <v>28152</v>
      </c>
      <c r="H281" s="11" t="s">
        <v>12</v>
      </c>
      <c r="I281" s="31">
        <v>17981.995200000001</v>
      </c>
      <c r="J281" s="21">
        <v>62</v>
      </c>
      <c r="K281" s="21" t="s">
        <v>35</v>
      </c>
      <c r="L281" s="30">
        <v>37753</v>
      </c>
      <c r="M281" s="21">
        <v>4</v>
      </c>
      <c r="N281" s="21">
        <v>2</v>
      </c>
      <c r="O281" s="11"/>
      <c r="P281" s="11"/>
      <c r="Q281" s="11"/>
      <c r="R281" s="11"/>
    </row>
    <row r="282" spans="1:18" ht="34.5" customHeight="1" x14ac:dyDescent="0.2">
      <c r="A282" s="29">
        <v>830</v>
      </c>
      <c r="B282" s="11" t="s">
        <v>409</v>
      </c>
      <c r="C282" s="11" t="s">
        <v>519</v>
      </c>
      <c r="D282" s="21" t="s">
        <v>29</v>
      </c>
      <c r="E282" s="21" t="s">
        <v>673</v>
      </c>
      <c r="F282" s="21">
        <v>4</v>
      </c>
      <c r="G282" s="30">
        <v>28222</v>
      </c>
      <c r="H282" s="11" t="s">
        <v>12</v>
      </c>
      <c r="I282" s="31">
        <v>17981.995200000001</v>
      </c>
      <c r="J282" s="21">
        <v>110</v>
      </c>
      <c r="K282" s="21" t="s">
        <v>35</v>
      </c>
      <c r="L282" s="30">
        <v>37837</v>
      </c>
      <c r="M282" s="21">
        <v>5</v>
      </c>
      <c r="N282" s="21">
        <v>2</v>
      </c>
      <c r="O282" s="11"/>
      <c r="P282" s="11"/>
      <c r="Q282" s="11"/>
      <c r="R282" s="11"/>
    </row>
    <row r="283" spans="1:18" ht="34.5" customHeight="1" x14ac:dyDescent="0.2">
      <c r="A283" s="29">
        <v>831</v>
      </c>
      <c r="B283" s="11" t="s">
        <v>280</v>
      </c>
      <c r="C283" s="11" t="s">
        <v>523</v>
      </c>
      <c r="D283" s="21" t="s">
        <v>29</v>
      </c>
      <c r="E283" s="21" t="s">
        <v>672</v>
      </c>
      <c r="F283" s="21">
        <v>3</v>
      </c>
      <c r="G283" s="30">
        <v>26501</v>
      </c>
      <c r="H283" s="11" t="s">
        <v>24</v>
      </c>
      <c r="I283" s="31">
        <v>27300.6</v>
      </c>
      <c r="J283" s="21">
        <v>0</v>
      </c>
      <c r="K283" s="21" t="s">
        <v>35</v>
      </c>
      <c r="L283" s="30">
        <v>33979</v>
      </c>
      <c r="M283" s="21">
        <v>2</v>
      </c>
      <c r="N283" s="21">
        <v>3</v>
      </c>
      <c r="O283" s="11"/>
      <c r="P283" s="11"/>
      <c r="Q283" s="11"/>
      <c r="R283" s="11"/>
    </row>
    <row r="284" spans="1:18" ht="34.5" customHeight="1" x14ac:dyDescent="0.2">
      <c r="A284" s="29">
        <v>832</v>
      </c>
      <c r="B284" s="11" t="s">
        <v>33</v>
      </c>
      <c r="C284" s="11" t="s">
        <v>34</v>
      </c>
      <c r="D284" s="21" t="s">
        <v>29</v>
      </c>
      <c r="E284" s="21" t="s">
        <v>671</v>
      </c>
      <c r="F284" s="21">
        <v>3</v>
      </c>
      <c r="G284" s="30">
        <v>34007</v>
      </c>
      <c r="H284" s="11" t="s">
        <v>12</v>
      </c>
      <c r="I284" s="31">
        <v>17981.995200000001</v>
      </c>
      <c r="J284" s="21">
        <v>147</v>
      </c>
      <c r="K284" s="21" t="s">
        <v>36</v>
      </c>
      <c r="L284" s="30">
        <v>42384</v>
      </c>
      <c r="M284" s="21">
        <v>3</v>
      </c>
      <c r="N284" s="21">
        <v>4</v>
      </c>
      <c r="O284" s="11"/>
      <c r="P284" s="11"/>
      <c r="Q284" s="11"/>
      <c r="R284" s="11"/>
    </row>
    <row r="285" spans="1:18" ht="34.5" customHeight="1" x14ac:dyDescent="0.2">
      <c r="A285" s="29">
        <v>833</v>
      </c>
      <c r="B285" s="11" t="s">
        <v>356</v>
      </c>
      <c r="C285" s="11" t="s">
        <v>591</v>
      </c>
      <c r="D285" s="21" t="s">
        <v>29</v>
      </c>
      <c r="E285" s="21" t="s">
        <v>671</v>
      </c>
      <c r="F285" s="21">
        <v>2</v>
      </c>
      <c r="G285" s="30">
        <v>32710</v>
      </c>
      <c r="H285" s="11" t="s">
        <v>12</v>
      </c>
      <c r="I285" s="31">
        <v>17981.995200000001</v>
      </c>
      <c r="J285" s="21">
        <v>170</v>
      </c>
      <c r="K285" s="21" t="s">
        <v>35</v>
      </c>
      <c r="L285" s="30">
        <v>42006</v>
      </c>
      <c r="M285" s="21">
        <v>4</v>
      </c>
      <c r="N285" s="21">
        <v>4</v>
      </c>
      <c r="O285" s="11"/>
      <c r="P285" s="11"/>
      <c r="Q285" s="11"/>
      <c r="R285" s="11"/>
    </row>
    <row r="286" spans="1:18" ht="34.5" customHeight="1" x14ac:dyDescent="0.2">
      <c r="A286" s="29">
        <v>834</v>
      </c>
      <c r="B286" s="11" t="s">
        <v>412</v>
      </c>
      <c r="C286" s="11" t="s">
        <v>50</v>
      </c>
      <c r="D286" s="21" t="s">
        <v>29</v>
      </c>
      <c r="E286" s="21" t="s">
        <v>673</v>
      </c>
      <c r="F286" s="21">
        <v>0</v>
      </c>
      <c r="G286" s="30">
        <v>28432</v>
      </c>
      <c r="H286" s="11" t="s">
        <v>12</v>
      </c>
      <c r="I286" s="31">
        <v>17981.995200000001</v>
      </c>
      <c r="J286" s="21">
        <v>63</v>
      </c>
      <c r="K286" s="21" t="s">
        <v>35</v>
      </c>
      <c r="L286" s="30">
        <v>38047</v>
      </c>
      <c r="M286" s="21">
        <v>4</v>
      </c>
      <c r="N286" s="21">
        <v>1</v>
      </c>
      <c r="O286" s="11"/>
      <c r="P286" s="11"/>
      <c r="Q286" s="11"/>
      <c r="R286" s="11"/>
    </row>
    <row r="287" spans="1:18" ht="34.5" customHeight="1" x14ac:dyDescent="0.2">
      <c r="A287" s="29">
        <v>835</v>
      </c>
      <c r="B287" s="11" t="s">
        <v>343</v>
      </c>
      <c r="C287" s="11" t="s">
        <v>579</v>
      </c>
      <c r="D287" s="21" t="s">
        <v>29</v>
      </c>
      <c r="E287" s="21" t="s">
        <v>673</v>
      </c>
      <c r="F287" s="21">
        <v>0</v>
      </c>
      <c r="G287" s="30">
        <v>33750</v>
      </c>
      <c r="H287" s="11" t="s">
        <v>12</v>
      </c>
      <c r="I287" s="31">
        <v>17981.995200000001</v>
      </c>
      <c r="J287" s="21">
        <v>125</v>
      </c>
      <c r="K287" s="21" t="s">
        <v>35</v>
      </c>
      <c r="L287" s="30">
        <v>42570</v>
      </c>
      <c r="M287" s="21">
        <v>2</v>
      </c>
      <c r="N287" s="21">
        <v>1</v>
      </c>
      <c r="O287" s="11"/>
      <c r="P287" s="11"/>
      <c r="Q287" s="11"/>
      <c r="R287" s="11"/>
    </row>
    <row r="288" spans="1:18" ht="34.5" customHeight="1" x14ac:dyDescent="0.2">
      <c r="A288" s="29">
        <v>836</v>
      </c>
      <c r="B288" s="11" t="s">
        <v>274</v>
      </c>
      <c r="C288" s="11" t="s">
        <v>56</v>
      </c>
      <c r="D288" s="21" t="s">
        <v>29</v>
      </c>
      <c r="E288" s="21" t="s">
        <v>673</v>
      </c>
      <c r="F288" s="21">
        <v>4</v>
      </c>
      <c r="G288" s="30">
        <v>24333</v>
      </c>
      <c r="H288" s="11" t="s">
        <v>24</v>
      </c>
      <c r="I288" s="31">
        <v>27300.6</v>
      </c>
      <c r="J288" s="21">
        <v>0</v>
      </c>
      <c r="K288" s="21" t="s">
        <v>35</v>
      </c>
      <c r="L288" s="30">
        <v>31613</v>
      </c>
      <c r="M288" s="21">
        <v>2</v>
      </c>
      <c r="N288" s="21">
        <v>2</v>
      </c>
      <c r="O288" s="11"/>
      <c r="P288" s="11"/>
      <c r="Q288" s="11"/>
      <c r="R288" s="11"/>
    </row>
    <row r="289" spans="1:18" ht="34.5" customHeight="1" x14ac:dyDescent="0.2">
      <c r="A289" s="29">
        <v>837</v>
      </c>
      <c r="B289" s="11" t="s">
        <v>355</v>
      </c>
      <c r="C289" s="11" t="s">
        <v>590</v>
      </c>
      <c r="D289" s="21" t="s">
        <v>29</v>
      </c>
      <c r="E289" s="21" t="s">
        <v>673</v>
      </c>
      <c r="F289" s="21">
        <v>1</v>
      </c>
      <c r="G289" s="30">
        <v>32790</v>
      </c>
      <c r="H289" s="11" t="s">
        <v>12</v>
      </c>
      <c r="I289" s="31">
        <v>17981.995200000001</v>
      </c>
      <c r="J289" s="21">
        <v>44</v>
      </c>
      <c r="K289" s="21" t="s">
        <v>35</v>
      </c>
      <c r="L289" s="30">
        <v>42095</v>
      </c>
      <c r="M289" s="21">
        <v>4</v>
      </c>
      <c r="N289" s="21">
        <v>5</v>
      </c>
      <c r="O289" s="11"/>
      <c r="P289" s="11"/>
      <c r="Q289" s="11"/>
      <c r="R289" s="11"/>
    </row>
    <row r="290" spans="1:18" ht="34.5" customHeight="1" x14ac:dyDescent="0.2">
      <c r="A290" s="29">
        <v>838</v>
      </c>
      <c r="B290" s="11" t="s">
        <v>411</v>
      </c>
      <c r="C290" s="11" t="s">
        <v>628</v>
      </c>
      <c r="D290" s="21" t="s">
        <v>29</v>
      </c>
      <c r="E290" s="21" t="s">
        <v>672</v>
      </c>
      <c r="F290" s="21">
        <v>2</v>
      </c>
      <c r="G290" s="30">
        <v>28362</v>
      </c>
      <c r="H290" s="11" t="s">
        <v>12</v>
      </c>
      <c r="I290" s="31">
        <v>17981.995200000001</v>
      </c>
      <c r="J290" s="21">
        <v>9</v>
      </c>
      <c r="K290" s="21" t="s">
        <v>35</v>
      </c>
      <c r="L290" s="30">
        <v>37963</v>
      </c>
      <c r="M290" s="21">
        <v>3</v>
      </c>
      <c r="N290" s="21">
        <v>5</v>
      </c>
      <c r="O290" s="11"/>
      <c r="P290" s="11"/>
      <c r="Q290" s="11"/>
      <c r="R290" s="11"/>
    </row>
    <row r="291" spans="1:18" ht="34.5" customHeight="1" x14ac:dyDescent="0.2">
      <c r="A291" s="29">
        <v>839</v>
      </c>
      <c r="B291" s="11" t="s">
        <v>247</v>
      </c>
      <c r="C291" s="11" t="s">
        <v>472</v>
      </c>
      <c r="D291" s="21" t="s">
        <v>29</v>
      </c>
      <c r="E291" s="21" t="s">
        <v>673</v>
      </c>
      <c r="F291" s="21">
        <v>3</v>
      </c>
      <c r="G291" s="30">
        <v>27375</v>
      </c>
      <c r="H291" s="11" t="s">
        <v>24</v>
      </c>
      <c r="I291" s="31">
        <v>27300.6</v>
      </c>
      <c r="J291" s="21">
        <v>0</v>
      </c>
      <c r="K291" s="21" t="s">
        <v>35</v>
      </c>
      <c r="L291" s="30">
        <v>35767</v>
      </c>
      <c r="M291" s="21">
        <v>5</v>
      </c>
      <c r="N291" s="21">
        <v>5</v>
      </c>
      <c r="O291" s="11"/>
      <c r="P291" s="11"/>
      <c r="Q291" s="11"/>
      <c r="R291" s="11"/>
    </row>
    <row r="292" spans="1:18" ht="34.5" customHeight="1" x14ac:dyDescent="0.2">
      <c r="A292" s="29">
        <v>840</v>
      </c>
      <c r="B292" s="11" t="s">
        <v>367</v>
      </c>
      <c r="C292" s="11" t="s">
        <v>599</v>
      </c>
      <c r="D292" s="21" t="s">
        <v>29</v>
      </c>
      <c r="E292" s="21" t="s">
        <v>672</v>
      </c>
      <c r="F292" s="21">
        <v>2</v>
      </c>
      <c r="G292" s="30">
        <v>29672</v>
      </c>
      <c r="H292" s="11" t="s">
        <v>12</v>
      </c>
      <c r="I292" s="31">
        <v>17981.995200000001</v>
      </c>
      <c r="J292" s="21">
        <v>214</v>
      </c>
      <c r="K292" s="21" t="s">
        <v>35</v>
      </c>
      <c r="L292" s="30">
        <v>39524</v>
      </c>
      <c r="M292" s="21">
        <v>0</v>
      </c>
      <c r="N292" s="21">
        <v>0</v>
      </c>
      <c r="O292" s="11"/>
      <c r="P292" s="11"/>
      <c r="Q292" s="11"/>
      <c r="R292" s="11"/>
    </row>
    <row r="293" spans="1:18" ht="34.5" customHeight="1" x14ac:dyDescent="0.2">
      <c r="A293" s="29">
        <v>841</v>
      </c>
      <c r="B293" s="11" t="s">
        <v>339</v>
      </c>
      <c r="C293" s="11" t="s">
        <v>575</v>
      </c>
      <c r="D293" s="21" t="s">
        <v>29</v>
      </c>
      <c r="E293" s="21" t="s">
        <v>673</v>
      </c>
      <c r="F293" s="21">
        <v>2</v>
      </c>
      <c r="G293" s="30">
        <v>33540</v>
      </c>
      <c r="H293" s="11" t="s">
        <v>12</v>
      </c>
      <c r="I293" s="31">
        <v>17981.995200000001</v>
      </c>
      <c r="J293" s="21">
        <v>132</v>
      </c>
      <c r="K293" s="21" t="s">
        <v>35</v>
      </c>
      <c r="L293" s="30">
        <v>42694</v>
      </c>
      <c r="M293" s="21">
        <v>2</v>
      </c>
      <c r="N293" s="21">
        <v>3</v>
      </c>
      <c r="O293" s="11"/>
      <c r="P293" s="11"/>
      <c r="Q293" s="11"/>
      <c r="R293" s="11"/>
    </row>
    <row r="294" spans="1:18" ht="34.5" customHeight="1" x14ac:dyDescent="0.2">
      <c r="A294" s="29">
        <v>842</v>
      </c>
      <c r="B294" s="11" t="s">
        <v>230</v>
      </c>
      <c r="C294" s="11" t="s">
        <v>480</v>
      </c>
      <c r="D294" s="21" t="s">
        <v>29</v>
      </c>
      <c r="E294" s="21" t="s">
        <v>672</v>
      </c>
      <c r="F294" s="21">
        <v>3</v>
      </c>
      <c r="G294" s="30">
        <v>28168</v>
      </c>
      <c r="H294" s="11" t="s">
        <v>25</v>
      </c>
      <c r="I294" s="31">
        <v>31850.699999999997</v>
      </c>
      <c r="J294" s="21">
        <v>0</v>
      </c>
      <c r="K294" s="21" t="s">
        <v>35</v>
      </c>
      <c r="L294" s="30">
        <v>39588</v>
      </c>
      <c r="M294" s="21">
        <v>0</v>
      </c>
      <c r="N294" s="21">
        <v>5</v>
      </c>
      <c r="O294" s="11"/>
      <c r="P294" s="11"/>
      <c r="Q294" s="11"/>
      <c r="R294" s="11"/>
    </row>
    <row r="295" spans="1:18" ht="34.5" customHeight="1" x14ac:dyDescent="0.2">
      <c r="A295" s="29">
        <v>843</v>
      </c>
      <c r="B295" s="11" t="s">
        <v>248</v>
      </c>
      <c r="C295" s="11" t="s">
        <v>468</v>
      </c>
      <c r="D295" s="21" t="s">
        <v>29</v>
      </c>
      <c r="E295" s="21" t="s">
        <v>672</v>
      </c>
      <c r="F295" s="21">
        <v>0</v>
      </c>
      <c r="G295" s="30">
        <v>22240</v>
      </c>
      <c r="H295" s="11" t="s">
        <v>24</v>
      </c>
      <c r="I295" s="31">
        <v>27300.6</v>
      </c>
      <c r="J295" s="21">
        <v>0</v>
      </c>
      <c r="K295" s="21" t="s">
        <v>35</v>
      </c>
      <c r="L295" s="30">
        <v>30488</v>
      </c>
      <c r="M295" s="21">
        <v>5</v>
      </c>
      <c r="N295" s="21">
        <v>2</v>
      </c>
      <c r="O295" s="11"/>
      <c r="P295" s="11"/>
      <c r="Q295" s="11"/>
      <c r="R295" s="11"/>
    </row>
    <row r="296" spans="1:18" ht="34.5" customHeight="1" x14ac:dyDescent="0.2">
      <c r="A296" s="29">
        <v>844</v>
      </c>
      <c r="B296" s="11" t="s">
        <v>413</v>
      </c>
      <c r="C296" s="11" t="s">
        <v>629</v>
      </c>
      <c r="D296" s="21" t="s">
        <v>29</v>
      </c>
      <c r="E296" s="21" t="s">
        <v>670</v>
      </c>
      <c r="F296" s="21">
        <v>1</v>
      </c>
      <c r="G296" s="30">
        <v>28502</v>
      </c>
      <c r="H296" s="11" t="s">
        <v>12</v>
      </c>
      <c r="I296" s="31">
        <v>17981.995200000001</v>
      </c>
      <c r="J296" s="21">
        <v>2</v>
      </c>
      <c r="K296" s="21" t="s">
        <v>35</v>
      </c>
      <c r="L296" s="30">
        <v>38131</v>
      </c>
      <c r="M296" s="21">
        <v>2</v>
      </c>
      <c r="N296" s="21">
        <v>5</v>
      </c>
      <c r="O296" s="11"/>
      <c r="P296" s="11"/>
      <c r="Q296" s="11"/>
      <c r="R296" s="11"/>
    </row>
    <row r="297" spans="1:18" ht="34.5" customHeight="1" x14ac:dyDescent="0.2">
      <c r="A297" s="29">
        <v>845</v>
      </c>
      <c r="B297" s="11" t="s">
        <v>414</v>
      </c>
      <c r="C297" s="11" t="s">
        <v>507</v>
      </c>
      <c r="D297" s="21" t="s">
        <v>29</v>
      </c>
      <c r="E297" s="21" t="s">
        <v>673</v>
      </c>
      <c r="F297" s="21">
        <v>0</v>
      </c>
      <c r="G297" s="30">
        <v>28572</v>
      </c>
      <c r="H297" s="11" t="s">
        <v>12</v>
      </c>
      <c r="I297" s="31">
        <v>17981.995200000001</v>
      </c>
      <c r="J297" s="21">
        <v>118</v>
      </c>
      <c r="K297" s="21" t="s">
        <v>35</v>
      </c>
      <c r="L297" s="30">
        <v>38173</v>
      </c>
      <c r="M297" s="21">
        <v>0</v>
      </c>
      <c r="N297" s="21">
        <v>3</v>
      </c>
      <c r="O297" s="11"/>
      <c r="P297" s="11"/>
      <c r="Q297" s="11"/>
      <c r="R297" s="11"/>
    </row>
    <row r="298" spans="1:18" ht="34.5" customHeight="1" x14ac:dyDescent="0.2">
      <c r="A298" s="29">
        <v>846</v>
      </c>
      <c r="B298" s="11" t="s">
        <v>319</v>
      </c>
      <c r="C298" s="11" t="s">
        <v>560</v>
      </c>
      <c r="D298" s="21" t="s">
        <v>29</v>
      </c>
      <c r="E298" s="21" t="s">
        <v>671</v>
      </c>
      <c r="F298" s="21">
        <v>2</v>
      </c>
      <c r="G298" s="30">
        <v>33612</v>
      </c>
      <c r="H298" s="11" t="s">
        <v>12</v>
      </c>
      <c r="I298" s="31">
        <v>17981.995200000001</v>
      </c>
      <c r="J298" s="21">
        <v>132</v>
      </c>
      <c r="K298" s="21" t="s">
        <v>35</v>
      </c>
      <c r="L298" s="30">
        <v>42632</v>
      </c>
      <c r="M298" s="21">
        <v>4</v>
      </c>
      <c r="N298" s="21">
        <v>1</v>
      </c>
      <c r="O298" s="11"/>
      <c r="P298" s="11"/>
      <c r="Q298" s="11"/>
      <c r="R298" s="11"/>
    </row>
    <row r="299" spans="1:18" ht="34.5" customHeight="1" x14ac:dyDescent="0.2">
      <c r="A299" s="29">
        <v>847</v>
      </c>
      <c r="B299" s="11" t="s">
        <v>415</v>
      </c>
      <c r="C299" s="11" t="s">
        <v>630</v>
      </c>
      <c r="D299" s="21" t="s">
        <v>29</v>
      </c>
      <c r="E299" s="21" t="s">
        <v>673</v>
      </c>
      <c r="F299" s="21">
        <v>2</v>
      </c>
      <c r="G299" s="30">
        <v>28642</v>
      </c>
      <c r="H299" s="11" t="s">
        <v>12</v>
      </c>
      <c r="I299" s="31">
        <v>17981.995200000001</v>
      </c>
      <c r="J299" s="21">
        <v>201</v>
      </c>
      <c r="K299" s="21" t="s">
        <v>35</v>
      </c>
      <c r="L299" s="30">
        <v>38257</v>
      </c>
      <c r="M299" s="21">
        <v>1</v>
      </c>
      <c r="N299" s="21">
        <v>2</v>
      </c>
      <c r="O299" s="11"/>
      <c r="P299" s="11"/>
      <c r="Q299" s="11"/>
      <c r="R299" s="11"/>
    </row>
    <row r="300" spans="1:18" ht="34.5" customHeight="1" x14ac:dyDescent="0.2">
      <c r="A300" s="29">
        <v>848</v>
      </c>
      <c r="B300" s="11" t="s">
        <v>359</v>
      </c>
      <c r="C300" s="11" t="s">
        <v>593</v>
      </c>
      <c r="D300" s="21" t="s">
        <v>29</v>
      </c>
      <c r="E300" s="21" t="s">
        <v>671</v>
      </c>
      <c r="F300" s="21">
        <v>0</v>
      </c>
      <c r="G300" s="30">
        <v>27422</v>
      </c>
      <c r="H300" s="11" t="s">
        <v>12</v>
      </c>
      <c r="I300" s="31">
        <v>17981.995200000001</v>
      </c>
      <c r="J300" s="21">
        <v>153</v>
      </c>
      <c r="K300" s="21" t="s">
        <v>35</v>
      </c>
      <c r="L300" s="30">
        <v>37345</v>
      </c>
      <c r="M300" s="21">
        <v>1</v>
      </c>
      <c r="N300" s="21">
        <v>4</v>
      </c>
      <c r="O300" s="11"/>
      <c r="P300" s="11"/>
      <c r="Q300" s="11"/>
      <c r="R300" s="11"/>
    </row>
    <row r="301" spans="1:18" ht="34.5" customHeight="1" x14ac:dyDescent="0.2">
      <c r="A301" s="29">
        <v>849</v>
      </c>
      <c r="B301" s="11" t="s">
        <v>417</v>
      </c>
      <c r="C301" s="11" t="s">
        <v>632</v>
      </c>
      <c r="D301" s="21" t="s">
        <v>29</v>
      </c>
      <c r="E301" s="21" t="s">
        <v>671</v>
      </c>
      <c r="F301" s="21">
        <v>4</v>
      </c>
      <c r="G301" s="30">
        <v>28782</v>
      </c>
      <c r="H301" s="11" t="s">
        <v>12</v>
      </c>
      <c r="I301" s="31">
        <v>17981.995200000001</v>
      </c>
      <c r="J301" s="21">
        <v>172</v>
      </c>
      <c r="K301" s="21" t="s">
        <v>35</v>
      </c>
      <c r="L301" s="30">
        <v>38383</v>
      </c>
      <c r="M301" s="21">
        <v>2</v>
      </c>
      <c r="N301" s="21">
        <v>5</v>
      </c>
      <c r="O301" s="11"/>
      <c r="P301" s="11"/>
      <c r="Q301" s="11"/>
      <c r="R301" s="11"/>
    </row>
    <row r="302" spans="1:18" ht="34.5" customHeight="1" x14ac:dyDescent="0.2">
      <c r="A302" s="29">
        <v>850</v>
      </c>
      <c r="B302" s="11" t="s">
        <v>416</v>
      </c>
      <c r="C302" s="11" t="s">
        <v>631</v>
      </c>
      <c r="D302" s="21" t="s">
        <v>29</v>
      </c>
      <c r="E302" s="21" t="s">
        <v>672</v>
      </c>
      <c r="F302" s="21">
        <v>4</v>
      </c>
      <c r="G302" s="30">
        <v>28712</v>
      </c>
      <c r="H302" s="11" t="s">
        <v>12</v>
      </c>
      <c r="I302" s="31">
        <v>17981.995200000001</v>
      </c>
      <c r="J302" s="21">
        <v>144</v>
      </c>
      <c r="K302" s="21" t="s">
        <v>35</v>
      </c>
      <c r="L302" s="30">
        <v>38341</v>
      </c>
      <c r="M302" s="21">
        <v>4</v>
      </c>
      <c r="N302" s="21">
        <v>3</v>
      </c>
      <c r="O302" s="11"/>
      <c r="P302" s="11"/>
      <c r="Q302" s="11"/>
      <c r="R302" s="11"/>
    </row>
    <row r="303" spans="1:18" ht="34.5" customHeight="1" x14ac:dyDescent="0.2">
      <c r="A303" s="29">
        <v>851</v>
      </c>
      <c r="B303" s="11" t="s">
        <v>201</v>
      </c>
      <c r="C303" s="11" t="s">
        <v>541</v>
      </c>
      <c r="D303" s="21" t="s">
        <v>30</v>
      </c>
      <c r="E303" s="21" t="s">
        <v>672</v>
      </c>
      <c r="F303" s="21">
        <v>0</v>
      </c>
      <c r="G303" s="30">
        <v>23000</v>
      </c>
      <c r="H303" s="11" t="s">
        <v>12</v>
      </c>
      <c r="I303" s="31">
        <v>17981.995200000001</v>
      </c>
      <c r="J303" s="21">
        <v>12</v>
      </c>
      <c r="K303" s="21" t="s">
        <v>35</v>
      </c>
      <c r="L303" s="30">
        <v>30386</v>
      </c>
      <c r="M303" s="21">
        <v>3</v>
      </c>
      <c r="N303" s="21">
        <v>5</v>
      </c>
      <c r="O303" s="11"/>
      <c r="P303" s="11"/>
      <c r="Q303" s="11"/>
      <c r="R303" s="11"/>
    </row>
  </sheetData>
  <pageMargins left="0.7" right="0.7" top="0.75" bottom="0.75" header="0.3" footer="0.3"/>
  <pageSetup paperSize="9" orientation="landscape" r:id="rId1"/>
  <headerFooter>
    <oddHeader>&amp;LVersion en date du &amp;D&amp;CEXTRACTION DU PERSONNEL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view="pageLayout" zoomScaleNormal="100" workbookViewId="0">
      <selection activeCell="A9" sqref="A9:B12"/>
    </sheetView>
  </sheetViews>
  <sheetFormatPr baseColWidth="10" defaultRowHeight="34.5" customHeight="1" x14ac:dyDescent="0.2"/>
  <sheetData>
    <row r="1" spans="1:5" s="4" customFormat="1" ht="34.5" customHeight="1" x14ac:dyDescent="0.2">
      <c r="A1" s="2" t="s">
        <v>659</v>
      </c>
      <c r="B1" s="3" t="s">
        <v>663</v>
      </c>
      <c r="D1" s="2" t="s">
        <v>668</v>
      </c>
      <c r="E1" s="3" t="s">
        <v>669</v>
      </c>
    </row>
    <row r="2" spans="1:5" ht="34.5" customHeight="1" x14ac:dyDescent="0.2">
      <c r="A2" s="1" t="s">
        <v>660</v>
      </c>
      <c r="B2" s="5">
        <v>0</v>
      </c>
      <c r="D2" s="1">
        <v>1</v>
      </c>
      <c r="E2" s="1" t="s">
        <v>670</v>
      </c>
    </row>
    <row r="3" spans="1:5" ht="34.5" customHeight="1" x14ac:dyDescent="0.2">
      <c r="A3" s="1" t="s">
        <v>661</v>
      </c>
      <c r="B3" s="5">
        <v>120</v>
      </c>
      <c r="D3" s="1">
        <v>2</v>
      </c>
      <c r="E3" s="1" t="s">
        <v>671</v>
      </c>
    </row>
    <row r="4" spans="1:5" ht="34.5" customHeight="1" x14ac:dyDescent="0.2">
      <c r="A4" s="1" t="s">
        <v>662</v>
      </c>
      <c r="B4" s="5">
        <v>480</v>
      </c>
      <c r="D4" s="1">
        <v>3</v>
      </c>
      <c r="E4" s="1" t="s">
        <v>672</v>
      </c>
    </row>
    <row r="5" spans="1:5" ht="34.5" customHeight="1" x14ac:dyDescent="0.2">
      <c r="A5" s="1" t="s">
        <v>664</v>
      </c>
      <c r="B5" s="5">
        <v>1020</v>
      </c>
      <c r="D5" s="1">
        <v>4</v>
      </c>
      <c r="E5" s="1" t="s">
        <v>673</v>
      </c>
    </row>
    <row r="6" spans="1:5" ht="34.5" customHeight="1" x14ac:dyDescent="0.2">
      <c r="A6" s="1" t="s">
        <v>665</v>
      </c>
      <c r="B6" s="5">
        <v>1500</v>
      </c>
    </row>
    <row r="8" spans="1:5" ht="34.5" customHeight="1" x14ac:dyDescent="0.2">
      <c r="A8" s="2" t="s">
        <v>690</v>
      </c>
      <c r="B8" s="3" t="s">
        <v>691</v>
      </c>
    </row>
    <row r="9" spans="1:5" ht="34.5" customHeight="1" x14ac:dyDescent="0.2">
      <c r="A9" s="6" t="s">
        <v>24</v>
      </c>
      <c r="B9" s="7">
        <v>15</v>
      </c>
    </row>
    <row r="10" spans="1:5" ht="34.5" customHeight="1" x14ac:dyDescent="0.2">
      <c r="A10" s="6" t="s">
        <v>25</v>
      </c>
      <c r="B10" s="7">
        <v>17.5</v>
      </c>
    </row>
    <row r="11" spans="1:5" ht="34.5" customHeight="1" x14ac:dyDescent="0.2">
      <c r="A11" s="6" t="s">
        <v>26</v>
      </c>
      <c r="B11" s="7">
        <v>12</v>
      </c>
    </row>
    <row r="12" spans="1:5" ht="34.5" customHeight="1" x14ac:dyDescent="0.2">
      <c r="A12" s="6" t="s">
        <v>12</v>
      </c>
      <c r="B12" s="7">
        <v>9.8800000000000008</v>
      </c>
    </row>
  </sheetData>
  <sortState ref="A9:B12">
    <sortCondition ref="A9"/>
  </sortState>
  <pageMargins left="0.7" right="0.7" top="0.75" bottom="0.75" header="0.3" footer="0.3"/>
  <pageSetup paperSize="9" orientation="portrait" r:id="rId1"/>
  <headerFooter>
    <oddHeader xml:space="preserve">&amp;CPARAMÈTRES DE PAIE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Extraction PERSONNEL</vt:lpstr>
      <vt:lpstr>EXTRAIT PERSONNEL</vt:lpstr>
      <vt:lpstr>PARAMETRES</vt:lpstr>
      <vt:lpstr>'Extraction PERSONNEL'!Impression_des_titres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C.KYDTS KYDTS CHRISTOPHE</cp:lastModifiedBy>
  <cp:lastPrinted>2018-02-24T13:09:25Z</cp:lastPrinted>
  <dcterms:created xsi:type="dcterms:W3CDTF">2001-11-22T08:38:12Z</dcterms:created>
  <dcterms:modified xsi:type="dcterms:W3CDTF">2019-01-11T12:53:38Z</dcterms:modified>
</cp:coreProperties>
</file>